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fileSharing readOnlyRecommended="1"/>
  <workbookPr defaultThemeVersion="124226"/>
  <bookViews>
    <workbookView xWindow="240" yWindow="105" windowWidth="11355" windowHeight="5385" tabRatio="632"/>
  </bookViews>
  <sheets>
    <sheet name="H1" sheetId="16" r:id="rId1"/>
    <sheet name="H2" sheetId="13" r:id="rId2"/>
    <sheet name="H3" sheetId="1" r:id="rId3"/>
    <sheet name="Z0" sheetId="2" r:id="rId4"/>
    <sheet name="Z1" sheetId="3" r:id="rId5"/>
    <sheet name="Z2" sheetId="4" r:id="rId6"/>
    <sheet name="Z3" sheetId="6" r:id="rId7"/>
    <sheet name="Z4" sheetId="7" r:id="rId8"/>
    <sheet name="Z5" sheetId="20" r:id="rId9"/>
    <sheet name="M0" sheetId="9" r:id="rId10"/>
    <sheet name="M1" sheetId="15" r:id="rId11"/>
    <sheet name="M2" sheetId="10" r:id="rId12"/>
    <sheet name="M3" sheetId="11" r:id="rId13"/>
    <sheet name="M4" sheetId="19" r:id="rId14"/>
    <sheet name="DF1" sheetId="8" r:id="rId15"/>
    <sheet name="DF2" sheetId="17" r:id="rId16"/>
    <sheet name="DF3" sheetId="14" r:id="rId17"/>
    <sheet name="SP" sheetId="18" r:id="rId18"/>
    <sheet name="P" sheetId="5" r:id="rId19"/>
    <sheet name="Faktúra" sheetId="12" r:id="rId20"/>
    <sheet name="Zamestnanci" sheetId="21" r:id="rId21"/>
  </sheets>
  <definedNames>
    <definedName name="_xlnm.Print_Area" localSheetId="19">Faktúra!$B$1:$J$37</definedName>
  </definedNames>
  <calcPr calcId="144525" iterate="1" iterateCount="1"/>
</workbook>
</file>

<file path=xl/calcChain.xml><?xml version="1.0" encoding="utf-8"?>
<calcChain xmlns="http://schemas.openxmlformats.org/spreadsheetml/2006/main">
  <c r="O32" i="21" l="1"/>
  <c r="P32" i="21" s="1"/>
  <c r="O31" i="21"/>
  <c r="P31" i="21" s="1"/>
  <c r="O30" i="21"/>
  <c r="P30" i="21" s="1"/>
  <c r="O29" i="21"/>
  <c r="P29" i="21" s="1"/>
  <c r="O28" i="21"/>
  <c r="P28" i="21" s="1"/>
  <c r="O27" i="21"/>
  <c r="P27" i="21" s="1"/>
  <c r="O26" i="21"/>
  <c r="P26" i="21" s="1"/>
  <c r="O25" i="21"/>
  <c r="P25" i="21" s="1"/>
  <c r="O24" i="21"/>
  <c r="P24" i="21" s="1"/>
  <c r="O23" i="21"/>
  <c r="P23" i="21" s="1"/>
  <c r="O22" i="21"/>
  <c r="P22" i="21" s="1"/>
  <c r="O21" i="21"/>
  <c r="P21" i="21" s="1"/>
  <c r="O20" i="21"/>
  <c r="P20" i="21" s="1"/>
  <c r="O19" i="21"/>
  <c r="P19" i="21" s="1"/>
  <c r="O18" i="21"/>
  <c r="P18" i="21" s="1"/>
  <c r="O17" i="21"/>
  <c r="P17" i="21" s="1"/>
  <c r="O16" i="21"/>
  <c r="P16" i="21" s="1"/>
  <c r="O15" i="21"/>
  <c r="P15" i="21" s="1"/>
  <c r="O14" i="21"/>
  <c r="P14" i="21" s="1"/>
  <c r="O13" i="21"/>
  <c r="P13" i="21" s="1"/>
  <c r="O12" i="21"/>
  <c r="P12" i="21" s="1"/>
  <c r="O11" i="21"/>
  <c r="P11" i="21" s="1"/>
  <c r="O10" i="21"/>
  <c r="P10" i="21" s="1"/>
  <c r="O9" i="21"/>
  <c r="P9" i="21" s="1"/>
  <c r="O8" i="21"/>
  <c r="P8" i="21" s="1"/>
  <c r="O7" i="21"/>
  <c r="P7" i="21" s="1"/>
  <c r="O6" i="21"/>
  <c r="P6" i="21" s="1"/>
  <c r="O5" i="21"/>
  <c r="P5" i="21" s="1"/>
  <c r="O4" i="21"/>
  <c r="P4" i="21" s="1"/>
  <c r="O3" i="21"/>
  <c r="P3" i="21" s="1"/>
  <c r="O2" i="21"/>
  <c r="P2" i="21" s="1"/>
  <c r="J24" i="12" l="1"/>
  <c r="J25" i="12"/>
  <c r="J26" i="12"/>
  <c r="J27" i="12"/>
  <c r="J28" i="12"/>
  <c r="J29" i="12"/>
  <c r="J30" i="12"/>
  <c r="J31" i="12"/>
  <c r="J32" i="12"/>
  <c r="I23" i="12"/>
  <c r="J23" i="12"/>
  <c r="J22" i="12"/>
  <c r="G24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G9" i="17"/>
  <c r="G8" i="17"/>
  <c r="G7" i="17"/>
  <c r="E3" i="17"/>
  <c r="G24" i="15"/>
  <c r="G23" i="15"/>
  <c r="G22" i="15"/>
  <c r="G21" i="15"/>
  <c r="G20" i="15"/>
  <c r="G19" i="15"/>
  <c r="G18" i="15"/>
  <c r="G17" i="15"/>
  <c r="G16" i="15"/>
  <c r="G15" i="15"/>
  <c r="G14" i="15"/>
  <c r="G13" i="15"/>
  <c r="G12" i="15"/>
  <c r="G11" i="15"/>
  <c r="G10" i="15"/>
  <c r="G9" i="15"/>
  <c r="G8" i="15"/>
  <c r="G7" i="15"/>
  <c r="E3" i="15"/>
  <c r="E3" i="14"/>
  <c r="G7" i="14"/>
  <c r="G8" i="14"/>
  <c r="G18" i="14"/>
  <c r="G20" i="14"/>
  <c r="G21" i="14"/>
  <c r="G9" i="14"/>
  <c r="G10" i="14"/>
  <c r="G11" i="14"/>
  <c r="G12" i="14"/>
  <c r="G13" i="14"/>
  <c r="G14" i="14"/>
  <c r="G15" i="14"/>
  <c r="G16" i="14"/>
  <c r="G17" i="14"/>
  <c r="G19" i="14"/>
  <c r="G22" i="14"/>
  <c r="G23" i="14"/>
  <c r="G24" i="14"/>
  <c r="I22" i="12"/>
  <c r="I36" i="12"/>
  <c r="H34" i="12"/>
  <c r="J34" i="12"/>
  <c r="I32" i="12"/>
  <c r="I31" i="12"/>
  <c r="I30" i="12"/>
  <c r="I29" i="12"/>
  <c r="I28" i="12"/>
  <c r="I27" i="12"/>
  <c r="I26" i="12"/>
  <c r="I25" i="12"/>
  <c r="I24" i="12"/>
  <c r="I18" i="12"/>
  <c r="I17" i="12"/>
</calcChain>
</file>

<file path=xl/sharedStrings.xml><?xml version="1.0" encoding="utf-8"?>
<sst xmlns="http://schemas.openxmlformats.org/spreadsheetml/2006/main" count="4393" uniqueCount="402">
  <si>
    <t>Rodné číslo</t>
  </si>
  <si>
    <t>Priezvisko</t>
  </si>
  <si>
    <t>Meno</t>
  </si>
  <si>
    <t>Titul</t>
  </si>
  <si>
    <t>Stav</t>
  </si>
  <si>
    <t>Dátum narodenia</t>
  </si>
  <si>
    <t>Oddelenie</t>
  </si>
  <si>
    <t>Funkcia</t>
  </si>
  <si>
    <t>Základná mzda</t>
  </si>
  <si>
    <t>Odpracované hodiny</t>
  </si>
  <si>
    <t>Mimoriadna odmena</t>
  </si>
  <si>
    <t>Počet detí</t>
  </si>
  <si>
    <t>Čierny</t>
  </si>
  <si>
    <t>Peter</t>
  </si>
  <si>
    <t>obchodné</t>
  </si>
  <si>
    <t>Galiková</t>
  </si>
  <si>
    <t>Ľudmila</t>
  </si>
  <si>
    <t>technické</t>
  </si>
  <si>
    <t>536218/0251</t>
  </si>
  <si>
    <t>Losinová</t>
  </si>
  <si>
    <t>Eva</t>
  </si>
  <si>
    <t>540830/0823</t>
  </si>
  <si>
    <t>Bouzek</t>
  </si>
  <si>
    <t>manažment</t>
  </si>
  <si>
    <t>550416/0341</t>
  </si>
  <si>
    <t>Morávek</t>
  </si>
  <si>
    <t>Ján</t>
  </si>
  <si>
    <t>marketing</t>
  </si>
  <si>
    <t>550505/0296</t>
  </si>
  <si>
    <t>Ferienčík</t>
  </si>
  <si>
    <t>Karol</t>
  </si>
  <si>
    <t>vedúci odd.</t>
  </si>
  <si>
    <t>551019/0358</t>
  </si>
  <si>
    <t>Woboruk</t>
  </si>
  <si>
    <t>Mgr.</t>
  </si>
  <si>
    <t>vedúci ref.</t>
  </si>
  <si>
    <t>565609/0481</t>
  </si>
  <si>
    <t>Bieliková</t>
  </si>
  <si>
    <t>Jarmila</t>
  </si>
  <si>
    <t>580413/0127</t>
  </si>
  <si>
    <t>Homola</t>
  </si>
  <si>
    <t>Jozef</t>
  </si>
  <si>
    <t>586027/0439</t>
  </si>
  <si>
    <t>Zlámalová</t>
  </si>
  <si>
    <t>590317/0230</t>
  </si>
  <si>
    <t>Nejedlý</t>
  </si>
  <si>
    <t>Ľubomír</t>
  </si>
  <si>
    <t>595323/0277</t>
  </si>
  <si>
    <t>Urbanová</t>
  </si>
  <si>
    <t>Jana</t>
  </si>
  <si>
    <t>620213/0354</t>
  </si>
  <si>
    <t>Bartoš</t>
  </si>
  <si>
    <t>Pavol</t>
  </si>
  <si>
    <t>621231/0346</t>
  </si>
  <si>
    <t>Lindiš</t>
  </si>
  <si>
    <t>Filip</t>
  </si>
  <si>
    <t>propagácia</t>
  </si>
  <si>
    <t>635518/0613</t>
  </si>
  <si>
    <t>Burešová</t>
  </si>
  <si>
    <t>JUDr.</t>
  </si>
  <si>
    <t>635814/0314</t>
  </si>
  <si>
    <t>Chovancová</t>
  </si>
  <si>
    <t>Zdenka</t>
  </si>
  <si>
    <t>645119/0186</t>
  </si>
  <si>
    <t>Tesarová</t>
  </si>
  <si>
    <t>Petra</t>
  </si>
  <si>
    <t>645812/0266</t>
  </si>
  <si>
    <t>Kosarová</t>
  </si>
  <si>
    <t>Ivana</t>
  </si>
  <si>
    <t>Ing.</t>
  </si>
  <si>
    <t>660127/0396</t>
  </si>
  <si>
    <t>Žantovský</t>
  </si>
  <si>
    <t>651107/0129</t>
  </si>
  <si>
    <t>Daniš</t>
  </si>
  <si>
    <t>Jaroslav</t>
  </si>
  <si>
    <t>RNDr.</t>
  </si>
  <si>
    <t>námestník</t>
  </si>
  <si>
    <t>665112/0354</t>
  </si>
  <si>
    <t>Erbenová</t>
  </si>
  <si>
    <t>665216/0325</t>
  </si>
  <si>
    <t>Hodejovská</t>
  </si>
  <si>
    <t>Lenka</t>
  </si>
  <si>
    <t>660702/0136</t>
  </si>
  <si>
    <t>Ševčík</t>
  </si>
  <si>
    <t>Dušan</t>
  </si>
  <si>
    <t>665814/0231</t>
  </si>
  <si>
    <t>Berková</t>
  </si>
  <si>
    <t>Mária</t>
  </si>
  <si>
    <t>661214/0274</t>
  </si>
  <si>
    <t>Semetka</t>
  </si>
  <si>
    <t>Ladislav</t>
  </si>
  <si>
    <t>670824/0096</t>
  </si>
  <si>
    <t>Zatloukal</t>
  </si>
  <si>
    <t>Zdeno</t>
  </si>
  <si>
    <t>681201/0097</t>
  </si>
  <si>
    <t>Jahoda</t>
  </si>
  <si>
    <t>690306/0128</t>
  </si>
  <si>
    <t>Haloun</t>
  </si>
  <si>
    <t>690919/0215</t>
  </si>
  <si>
    <t>Novotný</t>
  </si>
  <si>
    <t>František</t>
  </si>
  <si>
    <t>prevádzka</t>
  </si>
  <si>
    <t>700509/0064</t>
  </si>
  <si>
    <t>Vigaš</t>
  </si>
  <si>
    <t>701009/0344</t>
  </si>
  <si>
    <t>Mlynarčík</t>
  </si>
  <si>
    <t>Radúz</t>
  </si>
  <si>
    <t>715101/0127</t>
  </si>
  <si>
    <t>Raková</t>
  </si>
  <si>
    <t>Júlia</t>
  </si>
  <si>
    <t>715422/0196</t>
  </si>
  <si>
    <t>Vrsečka</t>
  </si>
  <si>
    <t>Katarína</t>
  </si>
  <si>
    <t>710817/0246</t>
  </si>
  <si>
    <t>Tatar</t>
  </si>
  <si>
    <t>Ondrej</t>
  </si>
  <si>
    <t>711010/0073</t>
  </si>
  <si>
    <t>Jokl</t>
  </si>
  <si>
    <t>711013/0127</t>
  </si>
  <si>
    <t>Opalený</t>
  </si>
  <si>
    <t>Vladimír</t>
  </si>
  <si>
    <t>725426/0135</t>
  </si>
  <si>
    <t>Krobotová</t>
  </si>
  <si>
    <t>Soňa</t>
  </si>
  <si>
    <t>720712/0264</t>
  </si>
  <si>
    <t>Zapletal</t>
  </si>
  <si>
    <t>PaedDr.</t>
  </si>
  <si>
    <t>726228/0354</t>
  </si>
  <si>
    <t>Tučná</t>
  </si>
  <si>
    <t>Monika</t>
  </si>
  <si>
    <t>731126/0154</t>
  </si>
  <si>
    <t>Pelikán</t>
  </si>
  <si>
    <t>Viktor</t>
  </si>
  <si>
    <t>740226/0151</t>
  </si>
  <si>
    <t>Vanek</t>
  </si>
  <si>
    <t>770607/0325</t>
  </si>
  <si>
    <t>Adam</t>
  </si>
  <si>
    <t>781207/0643</t>
  </si>
  <si>
    <t>Cikryt</t>
  </si>
  <si>
    <t>791011/0238</t>
  </si>
  <si>
    <t>Danek</t>
  </si>
  <si>
    <t>Otto</t>
  </si>
  <si>
    <t>836112/0215</t>
  </si>
  <si>
    <t>Salačová</t>
  </si>
  <si>
    <t>Jaroslava</t>
  </si>
  <si>
    <t>836112/0256</t>
  </si>
  <si>
    <t>Cihaková</t>
  </si>
  <si>
    <t>Alena</t>
  </si>
  <si>
    <t>840426/0182</t>
  </si>
  <si>
    <t>Puchovský</t>
  </si>
  <si>
    <t>861223/0156</t>
  </si>
  <si>
    <t>Ruttkaj</t>
  </si>
  <si>
    <t>870912/0056</t>
  </si>
  <si>
    <t>Chalupa</t>
  </si>
  <si>
    <t>881226/0658</t>
  </si>
  <si>
    <t>Bláha</t>
  </si>
  <si>
    <t>811123/0431</t>
  </si>
  <si>
    <t>Pavlína</t>
  </si>
  <si>
    <t>Karolína</t>
  </si>
  <si>
    <t>905714/0026</t>
  </si>
  <si>
    <t>Mesto</t>
  </si>
  <si>
    <t>Zvolen</t>
  </si>
  <si>
    <t>Brezno</t>
  </si>
  <si>
    <t>Rimavská Sobota</t>
  </si>
  <si>
    <t>Dolný Kubín</t>
  </si>
  <si>
    <t>Žiar nad Hronom</t>
  </si>
  <si>
    <t>Bojnice</t>
  </si>
  <si>
    <t>Handlová</t>
  </si>
  <si>
    <t>Slovenská Ľupča</t>
  </si>
  <si>
    <t>Banská Bystrica</t>
  </si>
  <si>
    <t>Banská Štiavnica</t>
  </si>
  <si>
    <t>Lučenec</t>
  </si>
  <si>
    <t>Detva</t>
  </si>
  <si>
    <t>Brusno</t>
  </si>
  <si>
    <t>Faktúra</t>
  </si>
  <si>
    <t>č.:</t>
  </si>
  <si>
    <t xml:space="preserve">D a ň o v ý    d o k l a d </t>
  </si>
  <si>
    <t>Dodávateľ</t>
  </si>
  <si>
    <t>IČO:</t>
  </si>
  <si>
    <t>Varibilný symbol:</t>
  </si>
  <si>
    <t>DIČ:</t>
  </si>
  <si>
    <t>Druh dodávky:</t>
  </si>
  <si>
    <t>IČ DPH:</t>
  </si>
  <si>
    <t>Konštantný symbol:</t>
  </si>
  <si>
    <t>Objednávka zo dňa:</t>
  </si>
  <si>
    <t>Odberateľ</t>
  </si>
  <si>
    <t>Peňažný ústav</t>
  </si>
  <si>
    <t>Banka</t>
  </si>
  <si>
    <t>Číslo účtu</t>
  </si>
  <si>
    <t>Príjemca</t>
  </si>
  <si>
    <t>Dodacie podmienky:</t>
  </si>
  <si>
    <t>Dátum vystavenia:</t>
  </si>
  <si>
    <t>Spôsob dopravy:</t>
  </si>
  <si>
    <t>Dátum splatnosti:</t>
  </si>
  <si>
    <t>Dátum plnenia:</t>
  </si>
  <si>
    <t>Forma úhrady:</t>
  </si>
  <si>
    <t>Názov a popis</t>
  </si>
  <si>
    <t>Množstvo</t>
  </si>
  <si>
    <t>MJ</t>
  </si>
  <si>
    <t>Jednotková cena bez DPH</t>
  </si>
  <si>
    <t>DPH 
(%)</t>
  </si>
  <si>
    <t>Celková cena bez DPH</t>
  </si>
  <si>
    <t>Cena 
s DPH</t>
  </si>
  <si>
    <t>Vyhotovil:</t>
  </si>
  <si>
    <t>Suma bez DPH</t>
  </si>
  <si>
    <t>DPH</t>
  </si>
  <si>
    <t>Základ dane + DPH 19 %</t>
  </si>
  <si>
    <t>K úhrade</t>
  </si>
  <si>
    <t>Vek</t>
  </si>
  <si>
    <t>Zobrazte tovary, ktorých Doba skladovania v dňoch je nad 365 dní</t>
  </si>
  <si>
    <t>Názov tovaru</t>
  </si>
  <si>
    <t>Číslo tovaru</t>
  </si>
  <si>
    <t>Kód tovaru</t>
  </si>
  <si>
    <t>Dátum príjmu</t>
  </si>
  <si>
    <t>Jednotková cena</t>
  </si>
  <si>
    <t>Cena spolu</t>
  </si>
  <si>
    <t>Doba skladovania v dňoch</t>
  </si>
  <si>
    <t>Cukor kock.</t>
  </si>
  <si>
    <t>500-31</t>
  </si>
  <si>
    <t>Cukor krystal</t>
  </si>
  <si>
    <t>700-41</t>
  </si>
  <si>
    <t>Pril 500 ml</t>
  </si>
  <si>
    <t>999-30</t>
  </si>
  <si>
    <t>Krupica detska</t>
  </si>
  <si>
    <t>111-01</t>
  </si>
  <si>
    <t>Palmex 600 g</t>
  </si>
  <si>
    <t>999-20</t>
  </si>
  <si>
    <t>Muka hruba</t>
  </si>
  <si>
    <t>200-20</t>
  </si>
  <si>
    <t>Savo 500 ml</t>
  </si>
  <si>
    <t>999-10</t>
  </si>
  <si>
    <t xml:space="preserve">Mucka kokos. </t>
  </si>
  <si>
    <t>700-31</t>
  </si>
  <si>
    <t>Skrob tekuty</t>
  </si>
  <si>
    <t>Vlocky ovsene</t>
  </si>
  <si>
    <t>111-02</t>
  </si>
  <si>
    <t>Vizir 600 g</t>
  </si>
  <si>
    <t>999-40</t>
  </si>
  <si>
    <t>Ava</t>
  </si>
  <si>
    <t>999-11</t>
  </si>
  <si>
    <t>Okena</t>
  </si>
  <si>
    <t>999-12</t>
  </si>
  <si>
    <t>Cukor mucka</t>
  </si>
  <si>
    <t>700-42</t>
  </si>
  <si>
    <t>Muka hladka</t>
  </si>
  <si>
    <t>200-40</t>
  </si>
  <si>
    <t>Kompot ribez</t>
  </si>
  <si>
    <t>400-10</t>
  </si>
  <si>
    <t>Pizza 250 g</t>
  </si>
  <si>
    <t>111-03</t>
  </si>
  <si>
    <t>Muka polohruba</t>
  </si>
  <si>
    <t>200-30</t>
  </si>
  <si>
    <t>Spracovanie k dnešnému dňu:</t>
  </si>
  <si>
    <t>Vypočítajte Dobu skladovania v dňoch k dnešnému dňu</t>
  </si>
  <si>
    <t>Zľava</t>
  </si>
  <si>
    <t>Vypočítajte Vek v sĺpci Vek.</t>
  </si>
  <si>
    <t>Vyplňte faktúru podľa zadania!</t>
  </si>
  <si>
    <t>Zobrazte zamestnancov, ktorých Stav je 2 a sú zo Zvolena. Skryte stĺpce F až K.</t>
  </si>
  <si>
    <t>Usporiadajte zamestnancov podľa Počtu detí a potom podľa abecedy (Priezviska). Ukotvite priečky tak, aby bolo vidno Priezvisko a Počet detí.</t>
  </si>
  <si>
    <t>Usporiadajte zamestnancov podľa Oddelenia a potom podľa Priezviska.</t>
  </si>
  <si>
    <t>Zobrazte zamestnancov z Brezna, zo Zvolena a Lučenca so Základnou mzdou do 520 € vrátane.</t>
  </si>
  <si>
    <t>Do stĺpca Meno a priezvisko spojte polia Meno a Priezvisko.</t>
  </si>
  <si>
    <t>Meno a priezvisko</t>
  </si>
  <si>
    <t>Zistite počet zamestnancov z každého Mesta a ich priemernú mzdu.</t>
  </si>
  <si>
    <t>Usporiadajte zamestnancov podľa Stavu a potom podľa Základnej mzdy - zostupne.</t>
  </si>
  <si>
    <t>Zobrazte zamestnancov z obchodného oddelenia so Základnou mzdou väčšou ako 531.</t>
  </si>
  <si>
    <t>Zobrazte zamestnancov, ktorých Priezvisko začína na B, K a S s odpracovanými hodinami nad 170 .</t>
  </si>
  <si>
    <t>Zistite koľko zamestnancov má 0, 1, 2, 3, atď. detí.</t>
  </si>
  <si>
    <t>Vypočítajte pomocou medzisúčtov súčet a priemer Základnej mzdy za každé oddelenie.</t>
  </si>
  <si>
    <t>Vytvorte pomocou medzisúčtov súčet Mimoriadnych odmien a priemer Odpracovaných hodín za každý Stav.</t>
  </si>
  <si>
    <t>Zobrazte zamestnancov so Základnou mzdou od  500 do 700  € s počtom detí 0.</t>
  </si>
  <si>
    <t>Pomocná tabuľka</t>
  </si>
  <si>
    <t>a viac</t>
  </si>
  <si>
    <t>bez nároku</t>
  </si>
  <si>
    <t>celý nárok</t>
  </si>
  <si>
    <t>Doba skladovania</t>
  </si>
  <si>
    <t>Nárok na zľavu</t>
  </si>
  <si>
    <t>Vyhodnoťte Zľavu podľa Doby skladovania v dňoch (využite pomocnú tabuľku pod databázou).</t>
  </si>
  <si>
    <t>časť z nároku</t>
  </si>
  <si>
    <t>Zobrazte zamestnancov, ktorí sa narodili od 1970 do 1980.</t>
  </si>
  <si>
    <t>Za každý kód tovaru zistite počet tovarov. 
(tabuľku musíte najprv zotriediť podľa kódu tovaru)</t>
  </si>
  <si>
    <t>Plat</t>
  </si>
  <si>
    <t>Dátum nástupu</t>
  </si>
  <si>
    <t>Tel. Linka</t>
  </si>
  <si>
    <t>Ulica</t>
  </si>
  <si>
    <t>PSČ</t>
  </si>
  <si>
    <t>Pohlavie</t>
  </si>
  <si>
    <t>Oslovenie</t>
  </si>
  <si>
    <t>Diviš</t>
  </si>
  <si>
    <t>obchodný zástupca</t>
  </si>
  <si>
    <t>Obchodné oddelenie</t>
  </si>
  <si>
    <t>Lipová 51</t>
  </si>
  <si>
    <t>974 01</t>
  </si>
  <si>
    <t>Hollý</t>
  </si>
  <si>
    <t>Dávid</t>
  </si>
  <si>
    <t>stráž</t>
  </si>
  <si>
    <t>Prevádzaka</t>
  </si>
  <si>
    <t>Stážovská 5</t>
  </si>
  <si>
    <t>974 11</t>
  </si>
  <si>
    <t>Kováč</t>
  </si>
  <si>
    <t>Miroslav</t>
  </si>
  <si>
    <t>Bc.</t>
  </si>
  <si>
    <t>referent</t>
  </si>
  <si>
    <t>Výroba</t>
  </si>
  <si>
    <t>Šalková</t>
  </si>
  <si>
    <t>Šalková 55</t>
  </si>
  <si>
    <t>974 06</t>
  </si>
  <si>
    <t>Kusý</t>
  </si>
  <si>
    <t>Michal</t>
  </si>
  <si>
    <t>riaditeľ</t>
  </si>
  <si>
    <t>Manažment</t>
  </si>
  <si>
    <t>Ľučatín</t>
  </si>
  <si>
    <t>Horná 11</t>
  </si>
  <si>
    <t>976 61</t>
  </si>
  <si>
    <t>Mládek</t>
  </si>
  <si>
    <t>Podkonice</t>
  </si>
  <si>
    <t>Námestie 22</t>
  </si>
  <si>
    <t>976 13</t>
  </si>
  <si>
    <t>Mlčoch</t>
  </si>
  <si>
    <t>Lukáš</t>
  </si>
  <si>
    <t>Hiadeľ</t>
  </si>
  <si>
    <t>Hiadeľ 2</t>
  </si>
  <si>
    <t>Nováková</t>
  </si>
  <si>
    <t>samostatný referent</t>
  </si>
  <si>
    <t>Hronská 23</t>
  </si>
  <si>
    <t>Milan</t>
  </si>
  <si>
    <t>Hašku 22</t>
  </si>
  <si>
    <t>Nový</t>
  </si>
  <si>
    <t>Igor</t>
  </si>
  <si>
    <t>Dolná 55</t>
  </si>
  <si>
    <t>Pučeková</t>
  </si>
  <si>
    <t>Dana</t>
  </si>
  <si>
    <t>Tatranská 60</t>
  </si>
  <si>
    <t>Abrahám</t>
  </si>
  <si>
    <t>Martin</t>
  </si>
  <si>
    <t>asistent riaditeľa</t>
  </si>
  <si>
    <t>Moštenica</t>
  </si>
  <si>
    <t>Moštenica 2</t>
  </si>
  <si>
    <t>Čičátková</t>
  </si>
  <si>
    <t>Vanda</t>
  </si>
  <si>
    <t>asistentka riaditeľa</t>
  </si>
  <si>
    <t>Predajná</t>
  </si>
  <si>
    <t>Stredná 45</t>
  </si>
  <si>
    <t>976 63</t>
  </si>
  <si>
    <t>Michalcová</t>
  </si>
  <si>
    <t>Miriam</t>
  </si>
  <si>
    <t>Lipová 18</t>
  </si>
  <si>
    <t>Bystrianska</t>
  </si>
  <si>
    <t>Miroslava</t>
  </si>
  <si>
    <t>Športová 2</t>
  </si>
  <si>
    <t>Doležalová</t>
  </si>
  <si>
    <t>PaeDr.</t>
  </si>
  <si>
    <t>Partizánska 22</t>
  </si>
  <si>
    <t>Daniel</t>
  </si>
  <si>
    <t>Hiadeľ 63</t>
  </si>
  <si>
    <t>Makovický</t>
  </si>
  <si>
    <t>Logistika</t>
  </si>
  <si>
    <t>Selce</t>
  </si>
  <si>
    <t>Selce 14</t>
  </si>
  <si>
    <t>976 11</t>
  </si>
  <si>
    <t>Luhový</t>
  </si>
  <si>
    <t>Roman</t>
  </si>
  <si>
    <t>Vlková 5</t>
  </si>
  <si>
    <t>960 01</t>
  </si>
  <si>
    <t>Kamenický</t>
  </si>
  <si>
    <t>Zolo</t>
  </si>
  <si>
    <t>Tajovského 8</t>
  </si>
  <si>
    <t>974 09</t>
  </si>
  <si>
    <t>Stankovič</t>
  </si>
  <si>
    <t>Lesná 46</t>
  </si>
  <si>
    <t>Virág</t>
  </si>
  <si>
    <t>Samuel</t>
  </si>
  <si>
    <t>THK 45</t>
  </si>
  <si>
    <t>974 04</t>
  </si>
  <si>
    <t>Navrátil</t>
  </si>
  <si>
    <t>Marián</t>
  </si>
  <si>
    <t>Krížna 23</t>
  </si>
  <si>
    <t>Bulla</t>
  </si>
  <si>
    <t>Moskovská 33</t>
  </si>
  <si>
    <t>Dullová</t>
  </si>
  <si>
    <t>Adriana</t>
  </si>
  <si>
    <t>Mierová 25</t>
  </si>
  <si>
    <t>Rožňanský</t>
  </si>
  <si>
    <t>Ľučatín 6</t>
  </si>
  <si>
    <t>Koledňanský</t>
  </si>
  <si>
    <t>Moštenica 21</t>
  </si>
  <si>
    <t>Okapcová</t>
  </si>
  <si>
    <t>Anna</t>
  </si>
  <si>
    <t>Marketing</t>
  </si>
  <si>
    <t>Medzibrod</t>
  </si>
  <si>
    <t>Hronská 7</t>
  </si>
  <si>
    <t>976 96</t>
  </si>
  <si>
    <t>Emilcová</t>
  </si>
  <si>
    <t>Elena</t>
  </si>
  <si>
    <t>Horná 21</t>
  </si>
  <si>
    <t>Hradná 15</t>
  </si>
  <si>
    <t>Gábriš</t>
  </si>
  <si>
    <t>zástupca riaditeľa</t>
  </si>
  <si>
    <t>Ľučatín 8</t>
  </si>
  <si>
    <t>Kramár</t>
  </si>
  <si>
    <t>Maroš</t>
  </si>
  <si>
    <t>Mierová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</si>
</sst>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\ _S_k_-;\-* #,##0.00\ _S_k_-;_-* &quot;-&quot;??\ _S_k_-;_-@_-"/>
    <numFmt numFmtId="165" formatCode="dd/mm/yy"/>
    <numFmt numFmtId="166" formatCode="_-* #,##0\ _S_k_-;\-* #,##0\ _S_k_-;_-* &quot;-&quot;??\ _S_k_-;_-@_-"/>
    <numFmt numFmtId="167" formatCode="_-* #,##0.0\ _S_k_-;\-* #,##0.0\ _S_k_-;_-* &quot;-&quot;??\ _S_k_-;_-@_-"/>
    <numFmt numFmtId="168" formatCode="0.0"/>
    <numFmt numFmtId="169" formatCode="dd/\ mm/\ yyyy"/>
    <numFmt numFmtId="170" formatCode="#,##0.00\ _S_k"/>
    <numFmt numFmtId="171" formatCode="#,##0.00_ ;\-#,##0.00\ "/>
    <numFmt numFmtId="172" formatCode="\=#,##0.00\ &quot;Eur&quot;"/>
  </numFmts>
  <fonts count="22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indexed="10"/>
      <name val="Arial"/>
      <family val="2"/>
      <charset val="238"/>
    </font>
    <font>
      <b/>
      <sz val="11"/>
      <name val="Arial"/>
      <family val="2"/>
      <charset val="238"/>
    </font>
    <font>
      <sz val="10"/>
      <color indexed="10"/>
      <name val="Arial CE"/>
      <charset val="238"/>
    </font>
    <font>
      <sz val="10"/>
      <name val="Helv"/>
    </font>
    <font>
      <sz val="16"/>
      <color indexed="48"/>
      <name val="Arial CE"/>
      <charset val="238"/>
    </font>
    <font>
      <sz val="14"/>
      <name val="Arial CE"/>
      <charset val="238"/>
    </font>
    <font>
      <sz val="10"/>
      <name val="Arial CE"/>
      <charset val="238"/>
    </font>
    <font>
      <b/>
      <sz val="11"/>
      <color indexed="10"/>
      <name val="Arial CE"/>
      <family val="2"/>
      <charset val="238"/>
    </font>
    <font>
      <b/>
      <sz val="12"/>
      <color indexed="10"/>
      <name val="Arial CE"/>
      <charset val="238"/>
    </font>
    <font>
      <b/>
      <sz val="10"/>
      <color indexed="10"/>
      <name val="Arial"/>
      <charset val="238"/>
    </font>
    <font>
      <sz val="11"/>
      <color indexed="10"/>
      <name val="Arial CE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22"/>
      </left>
      <right style="hair">
        <color indexed="22"/>
      </right>
      <top style="medium">
        <color indexed="64"/>
      </top>
      <bottom style="hair">
        <color indexed="22"/>
      </bottom>
      <diagonal/>
    </border>
    <border>
      <left style="hair">
        <color indexed="22"/>
      </left>
      <right style="medium">
        <color indexed="64"/>
      </right>
      <top style="medium">
        <color indexed="64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double">
        <color indexed="64"/>
      </bottom>
      <diagonal/>
    </border>
    <border>
      <left style="medium">
        <color indexed="64"/>
      </left>
      <right style="hair">
        <color indexed="22"/>
      </right>
      <top style="medium">
        <color indexed="64"/>
      </top>
      <bottom style="hair">
        <color indexed="22"/>
      </bottom>
      <diagonal/>
    </border>
    <border>
      <left style="medium">
        <color indexed="64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 style="hair">
        <color indexed="22"/>
      </right>
      <top style="hair">
        <color indexed="22"/>
      </top>
      <bottom style="double">
        <color indexed="64"/>
      </bottom>
      <diagonal/>
    </border>
    <border>
      <left style="hair">
        <color indexed="22"/>
      </left>
      <right style="medium">
        <color indexed="64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medium">
        <color indexed="64"/>
      </right>
      <top style="hair">
        <color indexed="22"/>
      </top>
      <bottom style="double">
        <color indexed="64"/>
      </bottom>
      <diagonal/>
    </border>
    <border>
      <left style="hair">
        <color indexed="22"/>
      </left>
      <right/>
      <top style="medium">
        <color indexed="64"/>
      </top>
      <bottom style="hair">
        <color indexed="22"/>
      </bottom>
      <diagonal/>
    </border>
    <border>
      <left style="hair">
        <color indexed="22"/>
      </left>
      <right/>
      <top style="hair">
        <color indexed="22"/>
      </top>
      <bottom style="hair">
        <color indexed="22"/>
      </bottom>
      <diagonal/>
    </border>
    <border>
      <left style="hair">
        <color indexed="22"/>
      </left>
      <right/>
      <top style="hair">
        <color indexed="22"/>
      </top>
      <bottom style="double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22"/>
      </left>
      <right style="hair">
        <color indexed="22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6">
    <xf numFmtId="0" fontId="0" fillId="0" borderId="0" xfId="0"/>
    <xf numFmtId="1" fontId="0" fillId="2" borderId="0" xfId="0" applyNumberFormat="1" applyFill="1" applyAlignment="1">
      <alignment horizontal="center" vertical="center"/>
    </xf>
    <xf numFmtId="1" fontId="0" fillId="2" borderId="0" xfId="0" applyNumberFormat="1" applyFill="1" applyAlignment="1">
      <alignment horizontal="center" vertical="center" wrapText="1"/>
    </xf>
    <xf numFmtId="1" fontId="0" fillId="0" borderId="0" xfId="0" applyNumberFormat="1" applyAlignment="1">
      <alignment wrapText="1"/>
    </xf>
    <xf numFmtId="1" fontId="0" fillId="0" borderId="0" xfId="0" applyNumberFormat="1"/>
    <xf numFmtId="0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left"/>
    </xf>
    <xf numFmtId="166" fontId="0" fillId="0" borderId="0" xfId="1" applyNumberFormat="1" applyFont="1"/>
    <xf numFmtId="167" fontId="0" fillId="0" borderId="0" xfId="1" applyNumberFormat="1" applyFont="1"/>
    <xf numFmtId="2" fontId="0" fillId="0" borderId="0" xfId="0" applyNumberFormat="1"/>
    <xf numFmtId="168" fontId="0" fillId="0" borderId="0" xfId="0" applyNumberFormat="1"/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1" xfId="0" applyBorder="1"/>
    <xf numFmtId="0" fontId="0" fillId="0" borderId="2" xfId="0" applyBorder="1" applyProtection="1">
      <protection locked="0"/>
    </xf>
    <xf numFmtId="0" fontId="0" fillId="0" borderId="2" xfId="0" applyBorder="1" applyAlignment="1">
      <alignment horizontal="right"/>
    </xf>
    <xf numFmtId="0" fontId="0" fillId="0" borderId="1" xfId="0" applyBorder="1" applyAlignment="1"/>
    <xf numFmtId="0" fontId="0" fillId="0" borderId="2" xfId="0" applyBorder="1" applyAlignment="1"/>
    <xf numFmtId="0" fontId="0" fillId="0" borderId="0" xfId="0" applyBorder="1" applyAlignment="1">
      <alignment horizontal="right"/>
    </xf>
    <xf numFmtId="0" fontId="0" fillId="0" borderId="3" xfId="0" applyBorder="1" applyAlignment="1"/>
    <xf numFmtId="0" fontId="0" fillId="0" borderId="0" xfId="0" applyBorder="1" applyAlignment="1"/>
    <xf numFmtId="0" fontId="0" fillId="0" borderId="0" xfId="0" applyBorder="1"/>
    <xf numFmtId="0" fontId="0" fillId="0" borderId="3" xfId="0" applyBorder="1"/>
    <xf numFmtId="0" fontId="0" fillId="0" borderId="3" xfId="0" applyBorder="1" applyAlignment="1">
      <alignment horizontal="right"/>
    </xf>
    <xf numFmtId="0" fontId="7" fillId="0" borderId="4" xfId="0" applyFont="1" applyBorder="1" applyAlignment="1" applyProtection="1">
      <alignment horizontal="left"/>
      <protection locked="0"/>
    </xf>
    <xf numFmtId="0" fontId="0" fillId="0" borderId="5" xfId="0" applyBorder="1" applyAlignment="1" applyProtection="1">
      <protection locked="0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3" fontId="0" fillId="0" borderId="7" xfId="1" applyNumberFormat="1" applyFont="1" applyBorder="1" applyAlignment="1" applyProtection="1">
      <alignment horizontal="right" indent="1"/>
      <protection locked="0"/>
    </xf>
    <xf numFmtId="49" fontId="0" fillId="0" borderId="7" xfId="0" applyNumberFormat="1" applyBorder="1" applyAlignment="1" applyProtection="1">
      <alignment horizontal="right" indent="1"/>
      <protection locked="0"/>
    </xf>
    <xf numFmtId="9" fontId="0" fillId="0" borderId="7" xfId="0" applyNumberFormat="1" applyBorder="1" applyAlignment="1" applyProtection="1">
      <alignment horizontal="right"/>
      <protection locked="0"/>
    </xf>
    <xf numFmtId="170" fontId="0" fillId="0" borderId="7" xfId="0" applyNumberFormat="1" applyBorder="1" applyAlignment="1" applyProtection="1">
      <alignment horizontal="right"/>
      <protection locked="0"/>
    </xf>
    <xf numFmtId="3" fontId="0" fillId="0" borderId="8" xfId="1" applyNumberFormat="1" applyFont="1" applyBorder="1" applyAlignment="1" applyProtection="1">
      <alignment horizontal="right" indent="1"/>
      <protection locked="0"/>
    </xf>
    <xf numFmtId="49" fontId="0" fillId="0" borderId="8" xfId="0" applyNumberFormat="1" applyBorder="1" applyAlignment="1" applyProtection="1">
      <alignment horizontal="right" indent="1"/>
      <protection locked="0"/>
    </xf>
    <xf numFmtId="9" fontId="0" fillId="0" borderId="8" xfId="0" applyNumberFormat="1" applyBorder="1" applyAlignment="1" applyProtection="1">
      <alignment horizontal="right"/>
      <protection locked="0"/>
    </xf>
    <xf numFmtId="170" fontId="0" fillId="0" borderId="8" xfId="0" applyNumberFormat="1" applyBorder="1" applyAlignment="1" applyProtection="1">
      <alignment horizontal="right"/>
      <protection locked="0"/>
    </xf>
    <xf numFmtId="4" fontId="0" fillId="0" borderId="9" xfId="0" applyNumberFormat="1" applyBorder="1" applyAlignment="1" applyProtection="1">
      <alignment horizontal="right"/>
      <protection locked="0"/>
    </xf>
    <xf numFmtId="3" fontId="0" fillId="0" borderId="10" xfId="1" applyNumberFormat="1" applyFont="1" applyBorder="1" applyAlignment="1" applyProtection="1">
      <alignment horizontal="right" indent="1"/>
      <protection locked="0"/>
    </xf>
    <xf numFmtId="49" fontId="0" fillId="0" borderId="10" xfId="0" applyNumberFormat="1" applyBorder="1" applyAlignment="1" applyProtection="1">
      <alignment horizontal="right" indent="1"/>
      <protection locked="0"/>
    </xf>
    <xf numFmtId="170" fontId="0" fillId="0" borderId="10" xfId="0" applyNumberFormat="1" applyBorder="1" applyAlignment="1" applyProtection="1">
      <alignment horizontal="right"/>
      <protection locked="0"/>
    </xf>
    <xf numFmtId="0" fontId="0" fillId="0" borderId="3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 vertical="top"/>
    </xf>
    <xf numFmtId="4" fontId="0" fillId="0" borderId="12" xfId="0" applyNumberFormat="1" applyFill="1" applyBorder="1" applyAlignment="1" applyProtection="1">
      <alignment horizontal="right"/>
      <protection locked="0"/>
    </xf>
    <xf numFmtId="0" fontId="0" fillId="0" borderId="13" xfId="0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0" fillId="0" borderId="14" xfId="0" applyBorder="1" applyAlignment="1"/>
    <xf numFmtId="0" fontId="0" fillId="0" borderId="15" xfId="0" applyBorder="1" applyAlignment="1" applyProtection="1">
      <protection locked="0"/>
    </xf>
    <xf numFmtId="0" fontId="0" fillId="0" borderId="16" xfId="0" applyBorder="1" applyAlignment="1" applyProtection="1">
      <alignment horizontal="left" indent="1"/>
      <protection locked="0"/>
    </xf>
    <xf numFmtId="0" fontId="0" fillId="0" borderId="15" xfId="0" applyBorder="1" applyAlignment="1" applyProtection="1">
      <alignment horizontal="left" indent="1"/>
      <protection locked="0"/>
    </xf>
    <xf numFmtId="0" fontId="0" fillId="0" borderId="17" xfId="0" applyBorder="1" applyAlignment="1" applyProtection="1">
      <protection locked="0"/>
    </xf>
    <xf numFmtId="1" fontId="6" fillId="2" borderId="0" xfId="0" applyNumberFormat="1" applyFont="1" applyFill="1" applyAlignment="1">
      <alignment horizontal="center" vertical="center" wrapText="1"/>
    </xf>
    <xf numFmtId="4" fontId="0" fillId="0" borderId="0" xfId="1" applyNumberFormat="1" applyFont="1"/>
    <xf numFmtId="2" fontId="0" fillId="0" borderId="0" xfId="1" applyNumberFormat="1" applyFont="1"/>
    <xf numFmtId="1" fontId="9" fillId="0" borderId="0" xfId="0" applyNumberFormat="1" applyFont="1"/>
    <xf numFmtId="9" fontId="11" fillId="0" borderId="0" xfId="0" applyNumberFormat="1" applyFont="1"/>
    <xf numFmtId="0" fontId="11" fillId="0" borderId="18" xfId="0" applyFont="1" applyBorder="1" applyAlignment="1" applyProtection="1">
      <alignment horizontal="center" vertical="center" wrapText="1"/>
    </xf>
    <xf numFmtId="0" fontId="11" fillId="0" borderId="19" xfId="0" applyFont="1" applyBorder="1" applyAlignment="1" applyProtection="1">
      <alignment horizontal="center" vertical="center" wrapText="1"/>
    </xf>
    <xf numFmtId="166" fontId="0" fillId="0" borderId="20" xfId="1" applyNumberFormat="1" applyFont="1" applyBorder="1" applyProtection="1"/>
    <xf numFmtId="171" fontId="0" fillId="0" borderId="20" xfId="1" applyNumberFormat="1" applyFont="1" applyBorder="1"/>
    <xf numFmtId="166" fontId="0" fillId="0" borderId="21" xfId="1" applyNumberFormat="1" applyFont="1" applyBorder="1" applyProtection="1"/>
    <xf numFmtId="171" fontId="0" fillId="0" borderId="21" xfId="1" applyNumberFormat="1" applyFont="1" applyBorder="1"/>
    <xf numFmtId="0" fontId="12" fillId="0" borderId="0" xfId="0" applyFont="1"/>
    <xf numFmtId="0" fontId="12" fillId="0" borderId="0" xfId="0" applyFont="1" applyAlignment="1"/>
    <xf numFmtId="0" fontId="12" fillId="0" borderId="22" xfId="0" applyFont="1" applyBorder="1" applyAlignment="1">
      <alignment horizontal="center" vertical="center" wrapText="1"/>
    </xf>
    <xf numFmtId="0" fontId="12" fillId="0" borderId="18" xfId="0" applyFont="1" applyBorder="1" applyAlignment="1" applyProtection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3" xfId="0" applyFont="1" applyBorder="1" applyAlignment="1" applyProtection="1">
      <alignment horizontal="left"/>
    </xf>
    <xf numFmtId="0" fontId="12" fillId="0" borderId="20" xfId="0" applyFont="1" applyBorder="1" applyAlignment="1" applyProtection="1">
      <alignment horizontal="center"/>
    </xf>
    <xf numFmtId="0" fontId="12" fillId="0" borderId="24" xfId="0" applyFont="1" applyBorder="1" applyAlignment="1" applyProtection="1">
      <alignment horizontal="left"/>
    </xf>
    <xf numFmtId="0" fontId="12" fillId="0" borderId="21" xfId="0" applyFont="1" applyBorder="1" applyAlignment="1" applyProtection="1">
      <alignment horizontal="center"/>
    </xf>
    <xf numFmtId="0" fontId="16" fillId="0" borderId="0" xfId="0" applyFont="1" applyBorder="1"/>
    <xf numFmtId="0" fontId="0" fillId="0" borderId="25" xfId="1" applyNumberFormat="1" applyFont="1" applyBorder="1"/>
    <xf numFmtId="0" fontId="0" fillId="0" borderId="26" xfId="1" applyNumberFormat="1" applyFont="1" applyBorder="1"/>
    <xf numFmtId="0" fontId="11" fillId="0" borderId="27" xfId="0" applyFont="1" applyBorder="1" applyAlignment="1" applyProtection="1">
      <alignment horizontal="center" vertical="center" wrapText="1"/>
    </xf>
    <xf numFmtId="171" fontId="0" fillId="0" borderId="28" xfId="1" applyNumberFormat="1" applyFont="1" applyBorder="1"/>
    <xf numFmtId="171" fontId="0" fillId="0" borderId="29" xfId="1" applyNumberFormat="1" applyFont="1" applyBorder="1"/>
    <xf numFmtId="14" fontId="19" fillId="0" borderId="0" xfId="0" applyNumberFormat="1" applyFont="1"/>
    <xf numFmtId="0" fontId="16" fillId="3" borderId="0" xfId="0" applyFont="1" applyFill="1" applyBorder="1"/>
    <xf numFmtId="0" fontId="12" fillId="3" borderId="0" xfId="0" applyFont="1" applyFill="1"/>
    <xf numFmtId="0" fontId="13" fillId="3" borderId="0" xfId="0" applyFont="1" applyFill="1" applyAlignment="1" applyProtection="1">
      <alignment vertical="center" wrapText="1"/>
    </xf>
    <xf numFmtId="0" fontId="14" fillId="3" borderId="0" xfId="0" applyFont="1" applyFill="1" applyAlignment="1">
      <alignment horizontal="centerContinuous" vertical="center"/>
    </xf>
    <xf numFmtId="0" fontId="0" fillId="3" borderId="0" xfId="0" applyFill="1"/>
    <xf numFmtId="1" fontId="6" fillId="0" borderId="0" xfId="0" applyNumberFormat="1" applyFont="1" applyFill="1" applyAlignment="1">
      <alignment horizontal="center" vertical="center" wrapText="1"/>
    </xf>
    <xf numFmtId="14" fontId="12" fillId="0" borderId="0" xfId="0" applyNumberFormat="1" applyFont="1" applyBorder="1" applyAlignment="1" applyProtection="1">
      <alignment horizontal="center"/>
    </xf>
    <xf numFmtId="0" fontId="12" fillId="0" borderId="0" xfId="0" applyFont="1" applyProtection="1"/>
    <xf numFmtId="14" fontId="12" fillId="0" borderId="64" xfId="0" applyNumberFormat="1" applyFont="1" applyBorder="1" applyAlignment="1" applyProtection="1">
      <alignment horizontal="center"/>
    </xf>
    <xf numFmtId="0" fontId="12" fillId="0" borderId="64" xfId="0" applyFont="1" applyBorder="1" applyProtection="1"/>
    <xf numFmtId="0" fontId="20" fillId="0" borderId="0" xfId="0" applyFont="1"/>
    <xf numFmtId="0" fontId="20" fillId="0" borderId="65" xfId="0" applyFont="1" applyBorder="1"/>
    <xf numFmtId="0" fontId="21" fillId="0" borderId="65" xfId="0" applyFont="1" applyBorder="1"/>
    <xf numFmtId="1" fontId="0" fillId="0" borderId="0" xfId="0" applyNumberFormat="1" applyFill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3" fontId="12" fillId="0" borderId="0" xfId="0" applyNumberFormat="1" applyFont="1" applyAlignment="1">
      <alignment horizontal="right" indent="1"/>
    </xf>
    <xf numFmtId="0" fontId="12" fillId="0" borderId="0" xfId="0" applyFont="1" applyAlignment="1">
      <alignment horizontal="right" indent="1"/>
    </xf>
    <xf numFmtId="0" fontId="0" fillId="0" borderId="0" xfId="0" applyAlignment="1">
      <alignment horizontal="left"/>
    </xf>
    <xf numFmtId="14" fontId="12" fillId="0" borderId="0" xfId="0" applyNumberFormat="1" applyFont="1"/>
    <xf numFmtId="49" fontId="12" fillId="0" borderId="0" xfId="0" applyNumberFormat="1" applyFont="1" applyAlignment="1">
      <alignment horizontal="right" indent="1"/>
    </xf>
    <xf numFmtId="1" fontId="9" fillId="0" borderId="0" xfId="0" applyNumberFormat="1" applyFont="1" applyAlignment="1">
      <alignment horizontal="justify" wrapText="1"/>
    </xf>
    <xf numFmtId="0" fontId="10" fillId="0" borderId="0" xfId="0" applyFont="1" applyAlignment="1">
      <alignment horizontal="justify"/>
    </xf>
    <xf numFmtId="1" fontId="9" fillId="0" borderId="0" xfId="0" applyNumberFormat="1" applyFont="1" applyAlignment="1">
      <alignment horizontal="left" wrapText="1"/>
    </xf>
    <xf numFmtId="0" fontId="15" fillId="0" borderId="0" xfId="0" applyFont="1" applyAlignment="1" applyProtection="1">
      <alignment horizontal="right"/>
    </xf>
    <xf numFmtId="0" fontId="9" fillId="3" borderId="33" xfId="0" applyFont="1" applyFill="1" applyBorder="1" applyAlignment="1">
      <alignment horizontal="left" wrapText="1"/>
    </xf>
    <xf numFmtId="0" fontId="9" fillId="3" borderId="34" xfId="0" applyFont="1" applyFill="1" applyBorder="1" applyAlignment="1">
      <alignment horizontal="left" wrapText="1"/>
    </xf>
    <xf numFmtId="0" fontId="9" fillId="3" borderId="35" xfId="0" applyFont="1" applyFill="1" applyBorder="1" applyAlignment="1">
      <alignment horizontal="left" wrapText="1"/>
    </xf>
    <xf numFmtId="0" fontId="0" fillId="0" borderId="32" xfId="0" applyBorder="1" applyAlignment="1">
      <alignment horizontal="left" indent="1"/>
    </xf>
    <xf numFmtId="0" fontId="0" fillId="0" borderId="43" xfId="0" applyBorder="1" applyAlignment="1">
      <alignment horizontal="left" indent="1"/>
    </xf>
    <xf numFmtId="0" fontId="0" fillId="0" borderId="44" xfId="0" applyBorder="1" applyAlignment="1">
      <alignment horizontal="center"/>
    </xf>
    <xf numFmtId="0" fontId="2" fillId="0" borderId="36" xfId="0" applyFont="1" applyBorder="1" applyAlignment="1">
      <alignment horizontal="left" indent="1"/>
    </xf>
    <xf numFmtId="0" fontId="2" fillId="0" borderId="37" xfId="0" applyFont="1" applyBorder="1" applyAlignment="1">
      <alignment horizontal="left" indent="1"/>
    </xf>
    <xf numFmtId="4" fontId="0" fillId="0" borderId="38" xfId="0" applyNumberFormat="1" applyBorder="1" applyAlignment="1">
      <alignment horizontal="center"/>
    </xf>
    <xf numFmtId="4" fontId="0" fillId="0" borderId="39" xfId="0" applyNumberFormat="1" applyBorder="1" applyAlignment="1">
      <alignment horizontal="center"/>
    </xf>
    <xf numFmtId="0" fontId="0" fillId="0" borderId="3" xfId="0" applyBorder="1" applyAlignment="1"/>
    <xf numFmtId="0" fontId="0" fillId="0" borderId="0" xfId="0" applyBorder="1" applyAlignment="1"/>
    <xf numFmtId="0" fontId="0" fillId="0" borderId="40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172" fontId="6" fillId="0" borderId="0" xfId="0" applyNumberFormat="1" applyFont="1" applyBorder="1" applyAlignment="1" applyProtection="1">
      <alignment horizontal="center"/>
      <protection locked="0"/>
    </xf>
    <xf numFmtId="172" fontId="6" fillId="0" borderId="41" xfId="0" applyNumberFormat="1" applyFont="1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left" indent="1"/>
      <protection locked="0"/>
    </xf>
    <xf numFmtId="0" fontId="0" fillId="0" borderId="8" xfId="0" applyBorder="1" applyAlignment="1" applyProtection="1">
      <alignment horizontal="left" indent="1"/>
      <protection locked="0"/>
    </xf>
    <xf numFmtId="4" fontId="0" fillId="0" borderId="46" xfId="1" applyNumberFormat="1" applyFont="1" applyBorder="1" applyAlignment="1" applyProtection="1">
      <alignment horizontal="right" indent="1"/>
      <protection locked="0"/>
    </xf>
    <xf numFmtId="4" fontId="0" fillId="0" borderId="47" xfId="1" applyNumberFormat="1" applyFont="1" applyBorder="1" applyAlignment="1" applyProtection="1">
      <alignment horizontal="right" indent="1"/>
      <protection locked="0"/>
    </xf>
    <xf numFmtId="0" fontId="0" fillId="0" borderId="42" xfId="0" applyBorder="1" applyAlignment="1" applyProtection="1">
      <alignment horizontal="left" indent="1"/>
      <protection locked="0"/>
    </xf>
    <xf numFmtId="0" fontId="0" fillId="0" borderId="10" xfId="0" applyBorder="1" applyAlignment="1" applyProtection="1">
      <alignment horizontal="left" indent="1"/>
      <protection locked="0"/>
    </xf>
    <xf numFmtId="4" fontId="0" fillId="0" borderId="30" xfId="1" applyNumberFormat="1" applyFont="1" applyBorder="1" applyAlignment="1" applyProtection="1">
      <alignment horizontal="right" indent="1"/>
      <protection locked="0"/>
    </xf>
    <xf numFmtId="4" fontId="0" fillId="0" borderId="31" xfId="1" applyNumberFormat="1" applyFont="1" applyBorder="1" applyAlignment="1" applyProtection="1">
      <alignment horizontal="right" indent="1"/>
      <protection locked="0"/>
    </xf>
    <xf numFmtId="0" fontId="0" fillId="0" borderId="8" xfId="0" applyBorder="1" applyAlignment="1">
      <alignment horizontal="left" indent="1"/>
    </xf>
    <xf numFmtId="0" fontId="0" fillId="0" borderId="53" xfId="0" applyBorder="1" applyAlignment="1">
      <alignment horizontal="left" vertical="center" indent="1"/>
    </xf>
    <xf numFmtId="0" fontId="0" fillId="0" borderId="54" xfId="0" applyBorder="1" applyAlignment="1">
      <alignment horizontal="left" vertical="center" inden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48" xfId="0" applyBorder="1" applyAlignment="1" applyProtection="1">
      <alignment horizontal="left" indent="1"/>
      <protection locked="0"/>
    </xf>
    <xf numFmtId="0" fontId="0" fillId="0" borderId="7" xfId="0" applyBorder="1" applyAlignment="1" applyProtection="1">
      <alignment horizontal="left" indent="1"/>
      <protection locked="0"/>
    </xf>
    <xf numFmtId="4" fontId="0" fillId="0" borderId="49" xfId="1" applyNumberFormat="1" applyFont="1" applyBorder="1" applyAlignment="1" applyProtection="1">
      <alignment horizontal="right" indent="1"/>
      <protection locked="0"/>
    </xf>
    <xf numFmtId="4" fontId="0" fillId="0" borderId="50" xfId="1" applyNumberFormat="1" applyFont="1" applyBorder="1" applyAlignment="1" applyProtection="1">
      <alignment horizontal="right" indent="1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41" xfId="0" applyBorder="1" applyAlignment="1" applyProtection="1">
      <alignment horizontal="left"/>
      <protection locked="0"/>
    </xf>
    <xf numFmtId="169" fontId="6" fillId="0" borderId="4" xfId="0" applyNumberFormat="1" applyFont="1" applyBorder="1" applyAlignment="1" applyProtection="1">
      <alignment horizontal="left"/>
      <protection locked="0"/>
    </xf>
    <xf numFmtId="169" fontId="6" fillId="0" borderId="55" xfId="0" applyNumberFormat="1" applyFont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5" xfId="0" applyBorder="1" applyAlignment="1"/>
    <xf numFmtId="0" fontId="0" fillId="0" borderId="15" xfId="0" applyBorder="1" applyAlignment="1"/>
    <xf numFmtId="0" fontId="6" fillId="0" borderId="51" xfId="0" applyFont="1" applyBorder="1" applyAlignment="1" applyProtection="1">
      <alignment horizontal="left"/>
      <protection locked="0"/>
    </xf>
    <xf numFmtId="0" fontId="6" fillId="0" borderId="52" xfId="0" applyFont="1" applyBorder="1" applyAlignment="1" applyProtection="1">
      <alignment horizontal="left"/>
      <protection locked="0"/>
    </xf>
    <xf numFmtId="0" fontId="0" fillId="0" borderId="1" xfId="0" applyBorder="1" applyAlignment="1"/>
    <xf numFmtId="0" fontId="0" fillId="0" borderId="2" xfId="0" applyBorder="1" applyAlignment="1"/>
    <xf numFmtId="0" fontId="0" fillId="0" borderId="2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2" xfId="0" applyBorder="1" applyAlignment="1" applyProtection="1">
      <protection locked="0"/>
    </xf>
    <xf numFmtId="0" fontId="8" fillId="0" borderId="3" xfId="0" applyFont="1" applyBorder="1" applyAlignment="1" applyProtection="1">
      <alignment horizontal="left" indent="2"/>
      <protection locked="0"/>
    </xf>
    <xf numFmtId="0" fontId="8" fillId="0" borderId="0" xfId="0" applyFont="1" applyBorder="1" applyAlignment="1" applyProtection="1">
      <alignment horizontal="left" indent="2"/>
      <protection locked="0"/>
    </xf>
    <xf numFmtId="0" fontId="8" fillId="0" borderId="41" xfId="0" applyFont="1" applyBorder="1" applyAlignment="1" applyProtection="1">
      <alignment horizontal="left" indent="2"/>
      <protection locked="0"/>
    </xf>
    <xf numFmtId="0" fontId="0" fillId="0" borderId="57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56" xfId="0" applyBorder="1" applyAlignment="1" applyProtection="1">
      <alignment horizontal="left"/>
      <protection locked="0"/>
    </xf>
    <xf numFmtId="0" fontId="0" fillId="0" borderId="51" xfId="0" applyBorder="1" applyAlignment="1" applyProtection="1">
      <alignment horizontal="left"/>
      <protection locked="0"/>
    </xf>
    <xf numFmtId="0" fontId="8" fillId="0" borderId="5" xfId="0" applyFont="1" applyBorder="1" applyAlignment="1" applyProtection="1">
      <alignment horizontal="left" indent="2"/>
      <protection locked="0"/>
    </xf>
    <xf numFmtId="0" fontId="8" fillId="0" borderId="15" xfId="0" applyFont="1" applyBorder="1" applyAlignment="1" applyProtection="1">
      <alignment horizontal="left" indent="2"/>
      <protection locked="0"/>
    </xf>
    <xf numFmtId="0" fontId="8" fillId="0" borderId="17" xfId="0" applyFont="1" applyBorder="1" applyAlignment="1" applyProtection="1">
      <alignment horizontal="left" indent="2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60" xfId="0" applyBorder="1" applyAlignment="1" applyProtection="1">
      <alignment horizontal="left"/>
      <protection locked="0"/>
    </xf>
    <xf numFmtId="0" fontId="0" fillId="0" borderId="37" xfId="0" applyBorder="1" applyAlignment="1" applyProtection="1">
      <alignment horizontal="left"/>
      <protection locked="0"/>
    </xf>
    <xf numFmtId="0" fontId="0" fillId="0" borderId="61" xfId="0" applyBorder="1" applyAlignment="1" applyProtection="1">
      <alignment horizontal="left"/>
      <protection locked="0"/>
    </xf>
    <xf numFmtId="169" fontId="6" fillId="0" borderId="51" xfId="0" applyNumberFormat="1" applyFont="1" applyBorder="1" applyAlignment="1" applyProtection="1">
      <alignment horizontal="left"/>
      <protection locked="0"/>
    </xf>
    <xf numFmtId="169" fontId="6" fillId="0" borderId="52" xfId="0" applyNumberFormat="1" applyFont="1" applyBorder="1" applyAlignment="1" applyProtection="1">
      <alignment horizontal="left"/>
      <protection locked="0"/>
    </xf>
    <xf numFmtId="0" fontId="0" fillId="0" borderId="58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59" xfId="0" applyBorder="1" applyAlignment="1" applyProtection="1">
      <alignment horizontal="left"/>
      <protection locked="0"/>
    </xf>
    <xf numFmtId="0" fontId="0" fillId="0" borderId="3" xfId="0" applyBorder="1" applyAlignment="1">
      <alignment horizontal="left"/>
    </xf>
    <xf numFmtId="0" fontId="6" fillId="0" borderId="59" xfId="0" applyFont="1" applyBorder="1" applyAlignment="1" applyProtection="1">
      <alignment horizontal="left"/>
      <protection locked="0"/>
    </xf>
    <xf numFmtId="0" fontId="6" fillId="0" borderId="62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5" fillId="0" borderId="15" xfId="0" applyFont="1" applyBorder="1" applyAlignment="1"/>
    <xf numFmtId="0" fontId="6" fillId="0" borderId="43" xfId="0" applyFont="1" applyBorder="1" applyAlignment="1" applyProtection="1">
      <alignment horizontal="left"/>
      <protection locked="0"/>
    </xf>
    <xf numFmtId="0" fontId="6" fillId="0" borderId="63" xfId="0" applyFont="1" applyBorder="1" applyAlignment="1" applyProtection="1">
      <alignment horizontal="left"/>
      <protection locked="0"/>
    </xf>
    <xf numFmtId="49" fontId="6" fillId="0" borderId="43" xfId="0" applyNumberFormat="1" applyFont="1" applyBorder="1" applyAlignment="1">
      <alignment horizontal="left"/>
    </xf>
    <xf numFmtId="49" fontId="6" fillId="0" borderId="63" xfId="0" applyNumberFormat="1" applyFont="1" applyBorder="1" applyAlignment="1">
      <alignment horizontal="left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170"/>
  <sheetViews>
    <sheetView tabSelected="1" workbookViewId="0">
      <selection sqref="A1:N1"/>
    </sheetView>
  </sheetViews>
  <sheetFormatPr defaultRowHeight="12.75" x14ac:dyDescent="0.2"/>
  <cols>
    <col min="1" max="1" width="13" style="4" customWidth="1"/>
    <col min="2" max="2" width="13.5703125" style="4" customWidth="1"/>
    <col min="3" max="3" width="9.85546875" style="4" customWidth="1"/>
    <col min="4" max="4" width="6.85546875" style="4" customWidth="1"/>
    <col min="5" max="5" width="5.85546875" style="4" customWidth="1"/>
    <col min="6" max="6" width="9.28515625" style="4" customWidth="1"/>
    <col min="7" max="7" width="11.7109375" style="4" customWidth="1"/>
    <col min="8" max="8" width="9.7109375" style="4" customWidth="1"/>
    <col min="9" max="9" width="11.42578125" style="4" customWidth="1"/>
    <col min="10" max="10" width="12.140625" style="11" customWidth="1"/>
    <col min="11" max="11" width="10.5703125" style="4" customWidth="1"/>
    <col min="12" max="12" width="6.28515625" style="11" customWidth="1"/>
    <col min="13" max="13" width="12.140625" bestFit="1" customWidth="1"/>
  </cols>
  <sheetData>
    <row r="1" spans="1:20" ht="15" customHeight="1" x14ac:dyDescent="0.25">
      <c r="A1" s="106" t="s">
        <v>264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20" ht="2.25" customHeight="1" x14ac:dyDescent="0.2"/>
    <row r="3" spans="1:20" ht="25.5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2" t="s">
        <v>5</v>
      </c>
      <c r="G3" s="1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160</v>
      </c>
      <c r="N3" s="90"/>
      <c r="O3" s="3"/>
      <c r="P3" s="3"/>
      <c r="Q3" s="3"/>
      <c r="R3" s="3"/>
      <c r="S3" s="3"/>
      <c r="T3" s="3"/>
    </row>
    <row r="4" spans="1:20" x14ac:dyDescent="0.2">
      <c r="A4" s="4" t="s">
        <v>18</v>
      </c>
      <c r="B4" s="4" t="s">
        <v>19</v>
      </c>
      <c r="C4" s="4" t="s">
        <v>20</v>
      </c>
      <c r="E4" s="5">
        <v>2</v>
      </c>
      <c r="F4" s="6">
        <v>19711</v>
      </c>
      <c r="G4" s="7" t="s">
        <v>14</v>
      </c>
      <c r="H4" s="7"/>
      <c r="I4" s="59">
        <v>534.41999999999996</v>
      </c>
      <c r="J4" s="9">
        <v>153</v>
      </c>
      <c r="K4" s="60">
        <v>80.16</v>
      </c>
      <c r="L4" s="16">
        <v>2</v>
      </c>
      <c r="M4" s="8" t="s">
        <v>161</v>
      </c>
      <c r="N4" s="10"/>
    </row>
    <row r="5" spans="1:20" x14ac:dyDescent="0.2">
      <c r="A5" s="4" t="s">
        <v>21</v>
      </c>
      <c r="B5" s="4" t="s">
        <v>22</v>
      </c>
      <c r="C5" s="4" t="s">
        <v>13</v>
      </c>
      <c r="E5" s="5">
        <v>2</v>
      </c>
      <c r="F5" s="6">
        <v>19966</v>
      </c>
      <c r="G5" s="7" t="s">
        <v>23</v>
      </c>
      <c r="H5" s="7"/>
      <c r="I5" s="59">
        <v>491.27</v>
      </c>
      <c r="J5" s="9">
        <v>161.5</v>
      </c>
      <c r="K5" s="60">
        <v>73.69</v>
      </c>
      <c r="L5" s="16">
        <v>2</v>
      </c>
      <c r="M5" s="8" t="s">
        <v>162</v>
      </c>
      <c r="N5" s="10"/>
    </row>
    <row r="6" spans="1:20" x14ac:dyDescent="0.2">
      <c r="A6" s="4" t="s">
        <v>24</v>
      </c>
      <c r="B6" s="4" t="s">
        <v>25</v>
      </c>
      <c r="C6" s="4" t="s">
        <v>26</v>
      </c>
      <c r="E6" s="5">
        <v>2</v>
      </c>
      <c r="F6" s="6">
        <v>20195</v>
      </c>
      <c r="G6" s="7" t="s">
        <v>27</v>
      </c>
      <c r="H6" s="7"/>
      <c r="I6" s="59">
        <v>570.94000000000005</v>
      </c>
      <c r="J6" s="9">
        <v>187</v>
      </c>
      <c r="K6" s="60">
        <v>85.64</v>
      </c>
      <c r="L6" s="16">
        <v>1</v>
      </c>
      <c r="M6" s="8" t="s">
        <v>163</v>
      </c>
      <c r="N6" s="10"/>
    </row>
    <row r="7" spans="1:20" x14ac:dyDescent="0.2">
      <c r="A7" s="4" t="s">
        <v>28</v>
      </c>
      <c r="B7" s="4" t="s">
        <v>29</v>
      </c>
      <c r="C7" s="4" t="s">
        <v>30</v>
      </c>
      <c r="E7" s="5">
        <v>3</v>
      </c>
      <c r="F7" s="6">
        <v>20214</v>
      </c>
      <c r="G7" s="7" t="s">
        <v>14</v>
      </c>
      <c r="H7" s="7" t="s">
        <v>31</v>
      </c>
      <c r="I7" s="59">
        <v>730.27</v>
      </c>
      <c r="J7" s="9">
        <v>144.5</v>
      </c>
      <c r="K7" s="60">
        <v>109.54</v>
      </c>
      <c r="L7" s="16">
        <v>2</v>
      </c>
      <c r="M7" s="8" t="s">
        <v>169</v>
      </c>
      <c r="N7" s="10"/>
    </row>
    <row r="8" spans="1:20" x14ac:dyDescent="0.2">
      <c r="A8" s="4" t="s">
        <v>32</v>
      </c>
      <c r="B8" s="4" t="s">
        <v>33</v>
      </c>
      <c r="C8" s="4" t="s">
        <v>120</v>
      </c>
      <c r="D8" s="4" t="s">
        <v>34</v>
      </c>
      <c r="E8" s="5">
        <v>4</v>
      </c>
      <c r="F8" s="6">
        <v>20381</v>
      </c>
      <c r="G8" s="7" t="s">
        <v>17</v>
      </c>
      <c r="H8" s="7" t="s">
        <v>35</v>
      </c>
      <c r="I8" s="59">
        <v>697.07</v>
      </c>
      <c r="J8" s="9">
        <v>161.5</v>
      </c>
      <c r="K8" s="60">
        <v>104.56</v>
      </c>
      <c r="L8" s="16">
        <v>1</v>
      </c>
      <c r="M8" s="8" t="s">
        <v>164</v>
      </c>
      <c r="N8" s="10"/>
    </row>
    <row r="9" spans="1:20" x14ac:dyDescent="0.2">
      <c r="A9" s="4" t="s">
        <v>36</v>
      </c>
      <c r="B9" s="4" t="s">
        <v>37</v>
      </c>
      <c r="C9" s="4" t="s">
        <v>38</v>
      </c>
      <c r="E9" s="5">
        <v>3</v>
      </c>
      <c r="F9" s="6">
        <v>20615</v>
      </c>
      <c r="G9" s="7" t="s">
        <v>23</v>
      </c>
      <c r="H9" s="7"/>
      <c r="I9" s="59">
        <v>471.35</v>
      </c>
      <c r="J9" s="9">
        <v>178.5</v>
      </c>
      <c r="K9" s="60">
        <v>70.7</v>
      </c>
      <c r="L9" s="16">
        <v>0</v>
      </c>
      <c r="M9" s="8" t="s">
        <v>165</v>
      </c>
      <c r="N9" s="10"/>
    </row>
    <row r="10" spans="1:20" x14ac:dyDescent="0.2">
      <c r="A10" s="4" t="s">
        <v>39</v>
      </c>
      <c r="B10" s="4" t="s">
        <v>40</v>
      </c>
      <c r="C10" s="4" t="s">
        <v>41</v>
      </c>
      <c r="E10" s="5">
        <v>2</v>
      </c>
      <c r="F10" s="6">
        <v>21288</v>
      </c>
      <c r="G10" s="7" t="s">
        <v>27</v>
      </c>
      <c r="H10" s="7"/>
      <c r="I10" s="59">
        <v>637.32000000000005</v>
      </c>
      <c r="J10" s="9">
        <v>190</v>
      </c>
      <c r="K10" s="60">
        <v>95.6</v>
      </c>
      <c r="L10" s="16">
        <v>1</v>
      </c>
      <c r="M10" s="8" t="s">
        <v>166</v>
      </c>
      <c r="N10" s="10"/>
    </row>
    <row r="11" spans="1:20" x14ac:dyDescent="0.2">
      <c r="A11" s="4" t="s">
        <v>42</v>
      </c>
      <c r="B11" s="4" t="s">
        <v>43</v>
      </c>
      <c r="C11" s="4" t="s">
        <v>157</v>
      </c>
      <c r="E11" s="5">
        <v>2</v>
      </c>
      <c r="F11" s="6">
        <v>21485</v>
      </c>
      <c r="G11" s="7" t="s">
        <v>27</v>
      </c>
      <c r="H11" s="7"/>
      <c r="I11" s="59">
        <v>497.91</v>
      </c>
      <c r="J11" s="9">
        <v>192</v>
      </c>
      <c r="K11" s="60">
        <v>74.69</v>
      </c>
      <c r="L11" s="16">
        <v>3</v>
      </c>
      <c r="M11" s="8" t="s">
        <v>167</v>
      </c>
      <c r="N11" s="10"/>
    </row>
    <row r="12" spans="1:20" x14ac:dyDescent="0.2">
      <c r="A12" s="4" t="s">
        <v>44</v>
      </c>
      <c r="B12" s="4" t="s">
        <v>45</v>
      </c>
      <c r="C12" s="4" t="s">
        <v>46</v>
      </c>
      <c r="E12" s="5">
        <v>3</v>
      </c>
      <c r="F12" s="6">
        <v>21626</v>
      </c>
      <c r="G12" s="7" t="s">
        <v>27</v>
      </c>
      <c r="H12" s="7"/>
      <c r="I12" s="59">
        <v>494.59</v>
      </c>
      <c r="J12" s="9">
        <v>192</v>
      </c>
      <c r="K12" s="60">
        <v>74.19</v>
      </c>
      <c r="L12" s="16">
        <v>3</v>
      </c>
      <c r="M12" s="8" t="s">
        <v>168</v>
      </c>
      <c r="N12" s="10"/>
    </row>
    <row r="13" spans="1:20" x14ac:dyDescent="0.2">
      <c r="A13" s="4" t="s">
        <v>47</v>
      </c>
      <c r="B13" s="4" t="s">
        <v>48</v>
      </c>
      <c r="C13" s="4" t="s">
        <v>49</v>
      </c>
      <c r="E13" s="5">
        <v>2</v>
      </c>
      <c r="F13" s="6">
        <v>21632</v>
      </c>
      <c r="G13" s="7" t="s">
        <v>27</v>
      </c>
      <c r="H13" s="7"/>
      <c r="I13" s="59">
        <v>468.03</v>
      </c>
      <c r="J13" s="9">
        <v>187</v>
      </c>
      <c r="K13" s="60">
        <v>70.2</v>
      </c>
      <c r="L13" s="16">
        <v>2</v>
      </c>
      <c r="M13" s="8" t="s">
        <v>170</v>
      </c>
      <c r="N13" s="10"/>
    </row>
    <row r="14" spans="1:20" x14ac:dyDescent="0.2">
      <c r="A14" s="4" t="s">
        <v>50</v>
      </c>
      <c r="B14" s="4" t="s">
        <v>51</v>
      </c>
      <c r="C14" s="4" t="s">
        <v>52</v>
      </c>
      <c r="E14" s="5">
        <v>2</v>
      </c>
      <c r="F14" s="6">
        <v>22690</v>
      </c>
      <c r="G14" s="7" t="s">
        <v>14</v>
      </c>
      <c r="H14" s="7"/>
      <c r="I14" s="59">
        <v>504.55</v>
      </c>
      <c r="J14" s="9">
        <v>187</v>
      </c>
      <c r="K14" s="60">
        <v>75.680000000000007</v>
      </c>
      <c r="L14" s="16">
        <v>2</v>
      </c>
      <c r="M14" s="8" t="s">
        <v>161</v>
      </c>
      <c r="N14" s="10"/>
    </row>
    <row r="15" spans="1:20" x14ac:dyDescent="0.2">
      <c r="A15" s="4" t="s">
        <v>53</v>
      </c>
      <c r="B15" s="4" t="s">
        <v>54</v>
      </c>
      <c r="C15" s="4" t="s">
        <v>55</v>
      </c>
      <c r="E15" s="5">
        <v>2</v>
      </c>
      <c r="F15" s="6">
        <v>23011</v>
      </c>
      <c r="G15" s="7" t="s">
        <v>56</v>
      </c>
      <c r="H15" s="7"/>
      <c r="I15" s="59">
        <v>504.55</v>
      </c>
      <c r="J15" s="9">
        <v>187</v>
      </c>
      <c r="K15" s="60">
        <v>75.680000000000007</v>
      </c>
      <c r="L15" s="16">
        <v>1</v>
      </c>
      <c r="M15" s="8" t="s">
        <v>171</v>
      </c>
      <c r="N15" s="10"/>
    </row>
    <row r="16" spans="1:20" x14ac:dyDescent="0.2">
      <c r="A16" s="4" t="s">
        <v>57</v>
      </c>
      <c r="B16" s="4" t="s">
        <v>58</v>
      </c>
      <c r="C16" s="4" t="s">
        <v>38</v>
      </c>
      <c r="D16" s="4" t="s">
        <v>59</v>
      </c>
      <c r="E16" s="5">
        <v>3</v>
      </c>
      <c r="F16" s="6">
        <v>23149</v>
      </c>
      <c r="G16" s="7" t="s">
        <v>14</v>
      </c>
      <c r="H16" s="7"/>
      <c r="I16" s="59">
        <v>657.24</v>
      </c>
      <c r="J16" s="9">
        <v>187</v>
      </c>
      <c r="K16" s="60">
        <v>98.59</v>
      </c>
      <c r="L16" s="16">
        <v>0</v>
      </c>
      <c r="M16" s="8" t="s">
        <v>172</v>
      </c>
      <c r="N16" s="10"/>
    </row>
    <row r="17" spans="1:14" x14ac:dyDescent="0.2">
      <c r="A17" s="4" t="s">
        <v>60</v>
      </c>
      <c r="B17" s="4" t="s">
        <v>61</v>
      </c>
      <c r="C17" s="4" t="s">
        <v>62</v>
      </c>
      <c r="E17" s="5">
        <v>2</v>
      </c>
      <c r="F17" s="6">
        <v>23237</v>
      </c>
      <c r="G17" s="7" t="s">
        <v>23</v>
      </c>
      <c r="H17" s="7" t="s">
        <v>31</v>
      </c>
      <c r="I17" s="59">
        <v>718.65</v>
      </c>
      <c r="J17" s="9">
        <v>187</v>
      </c>
      <c r="K17" s="60">
        <v>107.8</v>
      </c>
      <c r="L17" s="16">
        <v>1</v>
      </c>
      <c r="M17" s="8" t="s">
        <v>173</v>
      </c>
      <c r="N17" s="10"/>
    </row>
    <row r="18" spans="1:14" x14ac:dyDescent="0.2">
      <c r="A18" s="4" t="s">
        <v>63</v>
      </c>
      <c r="B18" s="4" t="s">
        <v>64</v>
      </c>
      <c r="C18" s="4" t="s">
        <v>65</v>
      </c>
      <c r="E18" s="5">
        <v>2</v>
      </c>
      <c r="F18" s="6">
        <v>23395</v>
      </c>
      <c r="G18" s="7" t="s">
        <v>14</v>
      </c>
      <c r="H18" s="7"/>
      <c r="I18" s="59">
        <v>509.53</v>
      </c>
      <c r="J18" s="9">
        <v>178.5</v>
      </c>
      <c r="K18" s="60">
        <v>76.430000000000007</v>
      </c>
      <c r="L18" s="16">
        <v>2</v>
      </c>
      <c r="M18" s="8" t="s">
        <v>163</v>
      </c>
      <c r="N18" s="10"/>
    </row>
    <row r="19" spans="1:14" x14ac:dyDescent="0.2">
      <c r="A19" s="4" t="s">
        <v>66</v>
      </c>
      <c r="B19" s="4" t="s">
        <v>67</v>
      </c>
      <c r="C19" s="4" t="s">
        <v>68</v>
      </c>
      <c r="D19" s="4" t="s">
        <v>69</v>
      </c>
      <c r="E19" s="5">
        <v>3</v>
      </c>
      <c r="F19" s="6">
        <v>23601</v>
      </c>
      <c r="G19" s="7" t="s">
        <v>23</v>
      </c>
      <c r="H19" s="7" t="s">
        <v>31</v>
      </c>
      <c r="I19" s="59">
        <v>763.46</v>
      </c>
      <c r="J19" s="9">
        <v>187</v>
      </c>
      <c r="K19" s="60">
        <v>114.52</v>
      </c>
      <c r="L19" s="16">
        <v>2</v>
      </c>
      <c r="M19" s="8" t="s">
        <v>164</v>
      </c>
      <c r="N19" s="10"/>
    </row>
    <row r="20" spans="1:14" x14ac:dyDescent="0.2">
      <c r="A20" s="4" t="s">
        <v>72</v>
      </c>
      <c r="B20" s="4" t="s">
        <v>73</v>
      </c>
      <c r="C20" s="4" t="s">
        <v>74</v>
      </c>
      <c r="D20" s="4" t="s">
        <v>75</v>
      </c>
      <c r="E20" s="5">
        <v>4</v>
      </c>
      <c r="F20" s="6">
        <v>24053</v>
      </c>
      <c r="G20" s="7" t="s">
        <v>17</v>
      </c>
      <c r="H20" s="7" t="s">
        <v>76</v>
      </c>
      <c r="I20" s="59">
        <v>1161.79</v>
      </c>
      <c r="J20" s="9">
        <v>187</v>
      </c>
      <c r="K20" s="60">
        <v>174.27</v>
      </c>
      <c r="L20" s="16">
        <v>1</v>
      </c>
      <c r="M20" s="8" t="s">
        <v>171</v>
      </c>
      <c r="N20" s="10"/>
    </row>
    <row r="21" spans="1:14" x14ac:dyDescent="0.2">
      <c r="A21" s="4" t="s">
        <v>77</v>
      </c>
      <c r="B21" s="4" t="s">
        <v>78</v>
      </c>
      <c r="C21" s="4" t="s">
        <v>158</v>
      </c>
      <c r="E21" s="5">
        <v>2</v>
      </c>
      <c r="F21" s="6">
        <v>24119</v>
      </c>
      <c r="G21" s="7" t="s">
        <v>17</v>
      </c>
      <c r="H21" s="7"/>
      <c r="I21" s="59">
        <v>481.31</v>
      </c>
      <c r="J21" s="9">
        <v>144.5</v>
      </c>
      <c r="K21" s="60">
        <v>72.2</v>
      </c>
      <c r="L21" s="16">
        <v>1</v>
      </c>
      <c r="M21" s="8" t="s">
        <v>170</v>
      </c>
      <c r="N21" s="10"/>
    </row>
    <row r="22" spans="1:14" x14ac:dyDescent="0.2">
      <c r="A22" s="4" t="s">
        <v>70</v>
      </c>
      <c r="B22" s="4" t="s">
        <v>71</v>
      </c>
      <c r="C22" s="4" t="s">
        <v>26</v>
      </c>
      <c r="E22" s="5">
        <v>3</v>
      </c>
      <c r="F22" s="6">
        <v>24134</v>
      </c>
      <c r="G22" s="7" t="s">
        <v>14</v>
      </c>
      <c r="H22" s="7"/>
      <c r="I22" s="59">
        <v>521.14</v>
      </c>
      <c r="J22" s="9">
        <v>187</v>
      </c>
      <c r="K22" s="60">
        <v>78.17</v>
      </c>
      <c r="L22" s="16">
        <v>0</v>
      </c>
      <c r="M22" s="8" t="s">
        <v>171</v>
      </c>
      <c r="N22" s="10"/>
    </row>
    <row r="23" spans="1:14" x14ac:dyDescent="0.2">
      <c r="A23" s="4" t="s">
        <v>79</v>
      </c>
      <c r="B23" s="4" t="s">
        <v>80</v>
      </c>
      <c r="C23" s="4" t="s">
        <v>81</v>
      </c>
      <c r="E23" s="5">
        <v>2</v>
      </c>
      <c r="F23" s="6">
        <v>24154</v>
      </c>
      <c r="G23" s="7" t="s">
        <v>14</v>
      </c>
      <c r="H23" s="7"/>
      <c r="I23" s="59">
        <v>501.23</v>
      </c>
      <c r="J23" s="9">
        <v>170</v>
      </c>
      <c r="K23" s="60">
        <v>75.180000000000007</v>
      </c>
      <c r="L23" s="16">
        <v>4</v>
      </c>
      <c r="M23" s="8" t="s">
        <v>167</v>
      </c>
      <c r="N23" s="10"/>
    </row>
    <row r="24" spans="1:14" x14ac:dyDescent="0.2">
      <c r="A24" s="4" t="s">
        <v>82</v>
      </c>
      <c r="B24" s="4" t="s">
        <v>83</v>
      </c>
      <c r="C24" s="4" t="s">
        <v>84</v>
      </c>
      <c r="E24" s="5">
        <v>2</v>
      </c>
      <c r="F24" s="6">
        <v>24290</v>
      </c>
      <c r="G24" s="7" t="s">
        <v>14</v>
      </c>
      <c r="H24" s="7"/>
      <c r="I24" s="59">
        <v>509.53</v>
      </c>
      <c r="J24" s="9">
        <v>187</v>
      </c>
      <c r="K24" s="60">
        <v>76.430000000000007</v>
      </c>
      <c r="L24" s="16">
        <v>5</v>
      </c>
      <c r="M24" s="8" t="s">
        <v>165</v>
      </c>
      <c r="N24" s="10"/>
    </row>
    <row r="25" spans="1:14" x14ac:dyDescent="0.2">
      <c r="A25" s="4" t="s">
        <v>85</v>
      </c>
      <c r="B25" s="4" t="s">
        <v>86</v>
      </c>
      <c r="C25" s="4" t="s">
        <v>87</v>
      </c>
      <c r="E25" s="5">
        <v>2</v>
      </c>
      <c r="F25" s="6">
        <v>24333</v>
      </c>
      <c r="G25" s="7" t="s">
        <v>17</v>
      </c>
      <c r="H25" s="7"/>
      <c r="I25" s="59">
        <v>471.35</v>
      </c>
      <c r="J25" s="9">
        <v>187</v>
      </c>
      <c r="K25" s="60">
        <v>70.7</v>
      </c>
      <c r="L25" s="16">
        <v>1</v>
      </c>
      <c r="M25" s="8" t="s">
        <v>169</v>
      </c>
      <c r="N25" s="10"/>
    </row>
    <row r="26" spans="1:14" x14ac:dyDescent="0.2">
      <c r="A26" s="4" t="s">
        <v>88</v>
      </c>
      <c r="B26" s="4" t="s">
        <v>89</v>
      </c>
      <c r="C26" s="4" t="s">
        <v>90</v>
      </c>
      <c r="D26" s="4" t="s">
        <v>69</v>
      </c>
      <c r="E26" s="5">
        <v>3</v>
      </c>
      <c r="F26" s="6">
        <v>24455</v>
      </c>
      <c r="G26" s="7" t="s">
        <v>14</v>
      </c>
      <c r="H26" s="7"/>
      <c r="I26" s="59">
        <v>657.24</v>
      </c>
      <c r="J26" s="9">
        <v>187</v>
      </c>
      <c r="K26" s="60">
        <v>98.59</v>
      </c>
      <c r="L26" s="16">
        <v>2</v>
      </c>
      <c r="M26" s="8" t="s">
        <v>163</v>
      </c>
      <c r="N26" s="10"/>
    </row>
    <row r="27" spans="1:14" x14ac:dyDescent="0.2">
      <c r="A27" s="4" t="s">
        <v>91</v>
      </c>
      <c r="B27" s="4" t="s">
        <v>92</v>
      </c>
      <c r="C27" s="4" t="s">
        <v>93</v>
      </c>
      <c r="E27" s="5">
        <v>2</v>
      </c>
      <c r="F27" s="6">
        <v>24708</v>
      </c>
      <c r="G27" s="7" t="s">
        <v>27</v>
      </c>
      <c r="H27" s="7"/>
      <c r="I27" s="59">
        <v>464.71</v>
      </c>
      <c r="J27" s="9">
        <v>187</v>
      </c>
      <c r="K27" s="60">
        <v>69.709999999999994</v>
      </c>
      <c r="L27" s="16">
        <v>2</v>
      </c>
      <c r="M27" s="8" t="s">
        <v>170</v>
      </c>
      <c r="N27" s="10"/>
    </row>
    <row r="28" spans="1:14" x14ac:dyDescent="0.2">
      <c r="A28" s="4" t="s">
        <v>94</v>
      </c>
      <c r="B28" s="4" t="s">
        <v>95</v>
      </c>
      <c r="C28" s="4" t="s">
        <v>26</v>
      </c>
      <c r="E28" s="5">
        <v>1</v>
      </c>
      <c r="F28" s="6">
        <v>25173</v>
      </c>
      <c r="G28" s="7" t="s">
        <v>14</v>
      </c>
      <c r="H28" s="7"/>
      <c r="I28" s="59">
        <v>497.91</v>
      </c>
      <c r="J28" s="9">
        <v>144.5</v>
      </c>
      <c r="K28" s="60">
        <v>74.69</v>
      </c>
      <c r="L28" s="16">
        <v>2</v>
      </c>
      <c r="M28" s="8" t="s">
        <v>161</v>
      </c>
      <c r="N28" s="10"/>
    </row>
    <row r="29" spans="1:14" x14ac:dyDescent="0.2">
      <c r="A29" s="4" t="s">
        <v>96</v>
      </c>
      <c r="B29" s="4" t="s">
        <v>97</v>
      </c>
      <c r="C29" s="4" t="s">
        <v>90</v>
      </c>
      <c r="E29" s="5">
        <v>1</v>
      </c>
      <c r="F29" s="6">
        <v>25268</v>
      </c>
      <c r="G29" s="7" t="s">
        <v>17</v>
      </c>
      <c r="H29" s="7"/>
      <c r="I29" s="59">
        <v>496.25</v>
      </c>
      <c r="J29" s="9">
        <v>170</v>
      </c>
      <c r="K29" s="60">
        <v>74.44</v>
      </c>
      <c r="L29" s="16">
        <v>2</v>
      </c>
      <c r="M29" s="8" t="s">
        <v>162</v>
      </c>
      <c r="N29" s="10"/>
    </row>
    <row r="30" spans="1:14" x14ac:dyDescent="0.2">
      <c r="A30" s="4" t="s">
        <v>98</v>
      </c>
      <c r="B30" s="4" t="s">
        <v>99</v>
      </c>
      <c r="C30" s="4" t="s">
        <v>100</v>
      </c>
      <c r="D30" s="4" t="s">
        <v>69</v>
      </c>
      <c r="E30" s="5">
        <v>2</v>
      </c>
      <c r="F30" s="6">
        <v>25465</v>
      </c>
      <c r="G30" s="7" t="s">
        <v>101</v>
      </c>
      <c r="H30" s="7"/>
      <c r="I30" s="59">
        <v>627.37</v>
      </c>
      <c r="J30" s="9">
        <v>200</v>
      </c>
      <c r="K30" s="60">
        <v>94.11</v>
      </c>
      <c r="L30" s="16">
        <v>3</v>
      </c>
      <c r="M30" s="8" t="s">
        <v>163</v>
      </c>
      <c r="N30" s="10"/>
    </row>
    <row r="31" spans="1:14" x14ac:dyDescent="0.2">
      <c r="A31" s="4" t="s">
        <v>102</v>
      </c>
      <c r="B31" s="4" t="s">
        <v>103</v>
      </c>
      <c r="C31" s="4" t="s">
        <v>52</v>
      </c>
      <c r="E31" s="5">
        <v>1</v>
      </c>
      <c r="F31" s="6">
        <v>25697</v>
      </c>
      <c r="G31" s="7" t="s">
        <v>14</v>
      </c>
      <c r="H31" s="7"/>
      <c r="I31" s="59">
        <v>507.87</v>
      </c>
      <c r="J31" s="9">
        <v>187</v>
      </c>
      <c r="K31" s="60">
        <v>76.180000000000007</v>
      </c>
      <c r="L31" s="16">
        <v>3</v>
      </c>
      <c r="M31" s="8" t="s">
        <v>169</v>
      </c>
      <c r="N31" s="10"/>
    </row>
    <row r="32" spans="1:14" x14ac:dyDescent="0.2">
      <c r="A32" s="4" t="s">
        <v>104</v>
      </c>
      <c r="B32" s="4" t="s">
        <v>105</v>
      </c>
      <c r="C32" s="4" t="s">
        <v>106</v>
      </c>
      <c r="E32" s="5">
        <v>1</v>
      </c>
      <c r="F32" s="6">
        <v>25850</v>
      </c>
      <c r="G32" s="7" t="s">
        <v>17</v>
      </c>
      <c r="H32" s="7"/>
      <c r="I32" s="59">
        <v>494.59</v>
      </c>
      <c r="J32" s="9">
        <v>187</v>
      </c>
      <c r="K32" s="60">
        <v>74.19</v>
      </c>
      <c r="L32" s="16">
        <v>0</v>
      </c>
      <c r="M32" s="8" t="s">
        <v>164</v>
      </c>
      <c r="N32" s="10"/>
    </row>
    <row r="33" spans="1:14" x14ac:dyDescent="0.2">
      <c r="A33" s="4" t="s">
        <v>107</v>
      </c>
      <c r="B33" s="4" t="s">
        <v>108</v>
      </c>
      <c r="C33" s="4" t="s">
        <v>109</v>
      </c>
      <c r="E33" s="5">
        <v>2</v>
      </c>
      <c r="F33" s="6">
        <v>25934</v>
      </c>
      <c r="G33" s="7" t="s">
        <v>27</v>
      </c>
      <c r="H33" s="7"/>
      <c r="I33" s="59">
        <v>489.61</v>
      </c>
      <c r="J33" s="9">
        <v>187</v>
      </c>
      <c r="K33" s="60">
        <v>73.44</v>
      </c>
      <c r="L33" s="16">
        <v>1</v>
      </c>
      <c r="M33" s="8" t="s">
        <v>165</v>
      </c>
      <c r="N33" s="10"/>
    </row>
    <row r="34" spans="1:14" x14ac:dyDescent="0.2">
      <c r="A34" s="4" t="s">
        <v>110</v>
      </c>
      <c r="B34" s="4" t="s">
        <v>111</v>
      </c>
      <c r="C34" s="4" t="s">
        <v>112</v>
      </c>
      <c r="E34" s="5">
        <v>2</v>
      </c>
      <c r="F34" s="6">
        <v>26045</v>
      </c>
      <c r="G34" s="7" t="s">
        <v>23</v>
      </c>
      <c r="H34" s="7"/>
      <c r="I34" s="59">
        <v>629.02</v>
      </c>
      <c r="J34" s="9">
        <v>187</v>
      </c>
      <c r="K34" s="60">
        <v>94.35</v>
      </c>
      <c r="L34" s="16">
        <v>1</v>
      </c>
      <c r="M34" s="8" t="s">
        <v>166</v>
      </c>
      <c r="N34" s="10"/>
    </row>
    <row r="35" spans="1:14" x14ac:dyDescent="0.2">
      <c r="A35" s="4" t="s">
        <v>113</v>
      </c>
      <c r="B35" s="4" t="s">
        <v>114</v>
      </c>
      <c r="C35" s="4" t="s">
        <v>115</v>
      </c>
      <c r="E35" s="5">
        <v>2</v>
      </c>
      <c r="F35" s="6">
        <v>26162</v>
      </c>
      <c r="G35" s="7" t="s">
        <v>27</v>
      </c>
      <c r="H35" s="7"/>
      <c r="I35" s="59">
        <v>531.1</v>
      </c>
      <c r="J35" s="9">
        <v>195</v>
      </c>
      <c r="K35" s="60">
        <v>79.67</v>
      </c>
      <c r="L35" s="16">
        <v>1</v>
      </c>
      <c r="M35" s="8" t="s">
        <v>167</v>
      </c>
      <c r="N35" s="10"/>
    </row>
    <row r="36" spans="1:14" x14ac:dyDescent="0.2">
      <c r="A36" s="4" t="s">
        <v>116</v>
      </c>
      <c r="B36" s="4" t="s">
        <v>117</v>
      </c>
      <c r="C36" s="4" t="s">
        <v>13</v>
      </c>
      <c r="E36" s="5">
        <v>2</v>
      </c>
      <c r="F36" s="6">
        <v>26216</v>
      </c>
      <c r="G36" s="7" t="s">
        <v>14</v>
      </c>
      <c r="H36" s="7"/>
      <c r="I36" s="59">
        <v>534.41999999999996</v>
      </c>
      <c r="J36" s="9">
        <v>187</v>
      </c>
      <c r="K36" s="60">
        <v>80.16</v>
      </c>
      <c r="L36" s="16">
        <v>2</v>
      </c>
      <c r="M36" s="8" t="s">
        <v>168</v>
      </c>
      <c r="N36" s="10"/>
    </row>
    <row r="37" spans="1:14" x14ac:dyDescent="0.2">
      <c r="A37" s="4" t="s">
        <v>118</v>
      </c>
      <c r="B37" s="4" t="s">
        <v>119</v>
      </c>
      <c r="C37" s="4" t="s">
        <v>120</v>
      </c>
      <c r="E37" s="5">
        <v>2</v>
      </c>
      <c r="F37" s="6">
        <v>26219</v>
      </c>
      <c r="G37" s="7" t="s">
        <v>14</v>
      </c>
      <c r="H37" s="7"/>
      <c r="I37" s="59">
        <v>494.59</v>
      </c>
      <c r="J37" s="9">
        <v>187</v>
      </c>
      <c r="K37" s="60">
        <v>74.19</v>
      </c>
      <c r="L37" s="16">
        <v>2</v>
      </c>
      <c r="M37" s="8" t="s">
        <v>170</v>
      </c>
      <c r="N37" s="10"/>
    </row>
    <row r="38" spans="1:14" x14ac:dyDescent="0.2">
      <c r="A38" s="4" t="s">
        <v>121</v>
      </c>
      <c r="B38" s="4" t="s">
        <v>122</v>
      </c>
      <c r="C38" s="4" t="s">
        <v>123</v>
      </c>
      <c r="E38" s="5">
        <v>1</v>
      </c>
      <c r="F38" s="6">
        <v>26415</v>
      </c>
      <c r="G38" s="7" t="s">
        <v>14</v>
      </c>
      <c r="H38" s="7"/>
      <c r="I38" s="59">
        <v>501.23</v>
      </c>
      <c r="J38" s="9">
        <v>196</v>
      </c>
      <c r="K38" s="60">
        <v>75.180000000000007</v>
      </c>
      <c r="L38" s="16">
        <v>0</v>
      </c>
      <c r="M38" s="8" t="s">
        <v>161</v>
      </c>
      <c r="N38" s="10"/>
    </row>
    <row r="39" spans="1:14" x14ac:dyDescent="0.2">
      <c r="A39" s="4" t="s">
        <v>124</v>
      </c>
      <c r="B39" s="4" t="s">
        <v>125</v>
      </c>
      <c r="C39" s="4" t="s">
        <v>74</v>
      </c>
      <c r="D39" s="4" t="s">
        <v>126</v>
      </c>
      <c r="E39" s="5">
        <v>1</v>
      </c>
      <c r="F39" s="6">
        <v>26492</v>
      </c>
      <c r="G39" s="7" t="s">
        <v>27</v>
      </c>
      <c r="H39" s="7"/>
      <c r="I39" s="59">
        <v>516.16999999999996</v>
      </c>
      <c r="J39" s="9">
        <v>187</v>
      </c>
      <c r="K39" s="60">
        <v>77.430000000000007</v>
      </c>
      <c r="L39" s="16">
        <v>0</v>
      </c>
      <c r="M39" s="8" t="s">
        <v>171</v>
      </c>
      <c r="N39" s="10"/>
    </row>
    <row r="40" spans="1:14" x14ac:dyDescent="0.2">
      <c r="A40" s="4" t="s">
        <v>127</v>
      </c>
      <c r="B40" s="4" t="s">
        <v>128</v>
      </c>
      <c r="C40" s="4" t="s">
        <v>129</v>
      </c>
      <c r="E40" s="5">
        <v>2</v>
      </c>
      <c r="F40" s="6">
        <v>26661</v>
      </c>
      <c r="G40" s="7" t="s">
        <v>101</v>
      </c>
      <c r="H40" s="7"/>
      <c r="I40" s="59">
        <v>431.52</v>
      </c>
      <c r="J40" s="9">
        <v>187</v>
      </c>
      <c r="K40" s="60">
        <v>64.73</v>
      </c>
      <c r="L40" s="16">
        <v>1</v>
      </c>
      <c r="M40" s="8" t="s">
        <v>172</v>
      </c>
      <c r="N40" s="10"/>
    </row>
    <row r="41" spans="1:14" x14ac:dyDescent="0.2">
      <c r="A41" s="4" t="s">
        <v>130</v>
      </c>
      <c r="B41" s="4" t="s">
        <v>131</v>
      </c>
      <c r="C41" s="4" t="s">
        <v>132</v>
      </c>
      <c r="E41" s="5">
        <v>1</v>
      </c>
      <c r="F41" s="6">
        <v>26994</v>
      </c>
      <c r="G41" s="7" t="s">
        <v>101</v>
      </c>
      <c r="H41" s="7"/>
      <c r="I41" s="59">
        <v>517.83000000000004</v>
      </c>
      <c r="J41" s="9">
        <v>144.5</v>
      </c>
      <c r="K41" s="60">
        <v>77.67</v>
      </c>
      <c r="L41" s="16">
        <v>0</v>
      </c>
      <c r="M41" s="8" t="s">
        <v>163</v>
      </c>
      <c r="N41" s="10"/>
    </row>
    <row r="42" spans="1:14" x14ac:dyDescent="0.2">
      <c r="A42" s="4" t="s">
        <v>133</v>
      </c>
      <c r="B42" s="4" t="s">
        <v>134</v>
      </c>
      <c r="C42" s="4" t="s">
        <v>30</v>
      </c>
      <c r="E42" s="5">
        <v>3</v>
      </c>
      <c r="F42" s="6">
        <v>27086</v>
      </c>
      <c r="G42" s="7" t="s">
        <v>14</v>
      </c>
      <c r="H42" s="7"/>
      <c r="I42" s="59">
        <v>497.91</v>
      </c>
      <c r="J42" s="9">
        <v>187</v>
      </c>
      <c r="K42" s="60">
        <v>74.69</v>
      </c>
      <c r="L42" s="16">
        <v>3</v>
      </c>
      <c r="M42" s="8" t="s">
        <v>164</v>
      </c>
      <c r="N42" s="10"/>
    </row>
    <row r="43" spans="1:14" x14ac:dyDescent="0.2">
      <c r="A43" s="4" t="s">
        <v>135</v>
      </c>
      <c r="B43" s="4" t="s">
        <v>136</v>
      </c>
      <c r="C43" s="4" t="s">
        <v>100</v>
      </c>
      <c r="E43" s="5">
        <v>2</v>
      </c>
      <c r="F43" s="6">
        <v>28283</v>
      </c>
      <c r="G43" s="7" t="s">
        <v>101</v>
      </c>
      <c r="H43" s="7"/>
      <c r="I43" s="59">
        <v>464.71</v>
      </c>
      <c r="J43" s="9">
        <v>187</v>
      </c>
      <c r="K43" s="60">
        <v>69.709999999999994</v>
      </c>
      <c r="L43" s="16">
        <v>3</v>
      </c>
      <c r="M43" s="8" t="s">
        <v>171</v>
      </c>
      <c r="N43" s="10"/>
    </row>
    <row r="44" spans="1:14" x14ac:dyDescent="0.2">
      <c r="A44" s="4" t="s">
        <v>137</v>
      </c>
      <c r="B44" s="4" t="s">
        <v>138</v>
      </c>
      <c r="C44" s="4" t="s">
        <v>13</v>
      </c>
      <c r="E44" s="5">
        <v>4</v>
      </c>
      <c r="F44" s="6">
        <v>28831</v>
      </c>
      <c r="G44" s="7" t="s">
        <v>101</v>
      </c>
      <c r="H44" s="7"/>
      <c r="I44" s="59">
        <v>494.59</v>
      </c>
      <c r="J44" s="9">
        <v>187</v>
      </c>
      <c r="K44" s="60">
        <v>74.19</v>
      </c>
      <c r="L44" s="16">
        <v>0</v>
      </c>
      <c r="M44" s="8" t="s">
        <v>170</v>
      </c>
      <c r="N44" s="10"/>
    </row>
    <row r="45" spans="1:14" x14ac:dyDescent="0.2">
      <c r="A45" s="4" t="s">
        <v>139</v>
      </c>
      <c r="B45" s="4" t="s">
        <v>140</v>
      </c>
      <c r="C45" s="4" t="s">
        <v>141</v>
      </c>
      <c r="D45" s="4" t="s">
        <v>69</v>
      </c>
      <c r="E45" s="5">
        <v>2</v>
      </c>
      <c r="F45" s="6">
        <v>29139</v>
      </c>
      <c r="G45" s="7" t="s">
        <v>101</v>
      </c>
      <c r="H45" s="7"/>
      <c r="I45" s="59">
        <v>541.05999999999995</v>
      </c>
      <c r="J45" s="9">
        <v>187</v>
      </c>
      <c r="K45" s="60">
        <v>81.16</v>
      </c>
      <c r="L45" s="16">
        <v>2</v>
      </c>
      <c r="M45" s="8" t="s">
        <v>171</v>
      </c>
      <c r="N45" s="10"/>
    </row>
    <row r="46" spans="1:14" x14ac:dyDescent="0.2">
      <c r="A46" s="4" t="s">
        <v>156</v>
      </c>
      <c r="B46" s="4" t="s">
        <v>12</v>
      </c>
      <c r="C46" s="4" t="s">
        <v>13</v>
      </c>
      <c r="E46" s="5">
        <v>2</v>
      </c>
      <c r="F46" s="6">
        <v>29913</v>
      </c>
      <c r="G46" s="7" t="s">
        <v>14</v>
      </c>
      <c r="H46" s="7"/>
      <c r="I46" s="59">
        <v>501.23</v>
      </c>
      <c r="J46" s="9">
        <v>187</v>
      </c>
      <c r="K46" s="60">
        <v>75.180000000000007</v>
      </c>
      <c r="L46" s="16">
        <v>2</v>
      </c>
      <c r="M46" s="8" t="s">
        <v>167</v>
      </c>
      <c r="N46" s="10"/>
    </row>
    <row r="47" spans="1:14" x14ac:dyDescent="0.2">
      <c r="A47" s="4" t="s">
        <v>142</v>
      </c>
      <c r="B47" s="4" t="s">
        <v>143</v>
      </c>
      <c r="C47" s="4" t="s">
        <v>144</v>
      </c>
      <c r="E47" s="5">
        <v>2</v>
      </c>
      <c r="F47" s="6">
        <v>30632</v>
      </c>
      <c r="G47" s="7" t="s">
        <v>14</v>
      </c>
      <c r="H47" s="7"/>
      <c r="I47" s="59">
        <v>489.61</v>
      </c>
      <c r="J47" s="9">
        <v>187</v>
      </c>
      <c r="K47" s="60">
        <v>73.44</v>
      </c>
      <c r="L47" s="16">
        <v>2</v>
      </c>
      <c r="M47" s="8" t="s">
        <v>165</v>
      </c>
      <c r="N47" s="10"/>
    </row>
    <row r="48" spans="1:14" x14ac:dyDescent="0.2">
      <c r="A48" s="4" t="s">
        <v>145</v>
      </c>
      <c r="B48" s="4" t="s">
        <v>146</v>
      </c>
      <c r="C48" s="4" t="s">
        <v>147</v>
      </c>
      <c r="E48" s="5">
        <v>4</v>
      </c>
      <c r="F48" s="6">
        <v>30632</v>
      </c>
      <c r="G48" s="7" t="s">
        <v>17</v>
      </c>
      <c r="H48" s="7"/>
      <c r="I48" s="59">
        <v>537.74</v>
      </c>
      <c r="J48" s="9">
        <v>187</v>
      </c>
      <c r="K48" s="60">
        <v>80.66</v>
      </c>
      <c r="L48" s="16">
        <v>1</v>
      </c>
      <c r="M48" s="8" t="s">
        <v>169</v>
      </c>
      <c r="N48" s="10"/>
    </row>
    <row r="49" spans="1:14" x14ac:dyDescent="0.2">
      <c r="A49" s="4" t="s">
        <v>148</v>
      </c>
      <c r="B49" s="4" t="s">
        <v>149</v>
      </c>
      <c r="C49" s="4" t="s">
        <v>26</v>
      </c>
      <c r="E49" s="5">
        <v>2</v>
      </c>
      <c r="F49" s="6">
        <v>30798</v>
      </c>
      <c r="G49" s="7" t="s">
        <v>14</v>
      </c>
      <c r="H49" s="7"/>
      <c r="I49" s="59">
        <v>514.51</v>
      </c>
      <c r="J49" s="9">
        <v>144.5</v>
      </c>
      <c r="K49" s="60">
        <v>77.180000000000007</v>
      </c>
      <c r="L49" s="16">
        <v>1</v>
      </c>
      <c r="M49" s="8" t="s">
        <v>163</v>
      </c>
      <c r="N49" s="10"/>
    </row>
    <row r="50" spans="1:14" x14ac:dyDescent="0.2">
      <c r="A50" s="4" t="s">
        <v>150</v>
      </c>
      <c r="B50" s="4" t="s">
        <v>151</v>
      </c>
      <c r="C50" s="4" t="s">
        <v>26</v>
      </c>
      <c r="E50" s="5">
        <v>3</v>
      </c>
      <c r="F50" s="6">
        <v>31769</v>
      </c>
      <c r="G50" s="7" t="s">
        <v>14</v>
      </c>
      <c r="H50" s="7"/>
      <c r="I50" s="59">
        <v>509.53</v>
      </c>
      <c r="J50" s="9">
        <v>194</v>
      </c>
      <c r="K50" s="60">
        <v>76.430000000000007</v>
      </c>
      <c r="L50" s="16">
        <v>2</v>
      </c>
      <c r="M50" s="8" t="s">
        <v>170</v>
      </c>
      <c r="N50" s="10"/>
    </row>
    <row r="51" spans="1:14" x14ac:dyDescent="0.2">
      <c r="A51" s="4" t="s">
        <v>152</v>
      </c>
      <c r="B51" s="4" t="s">
        <v>153</v>
      </c>
      <c r="C51" s="4" t="s">
        <v>74</v>
      </c>
      <c r="E51" s="5">
        <v>2</v>
      </c>
      <c r="F51" s="6">
        <v>32032</v>
      </c>
      <c r="G51" s="7" t="s">
        <v>17</v>
      </c>
      <c r="H51" s="7"/>
      <c r="I51" s="59">
        <v>487.95</v>
      </c>
      <c r="J51" s="9">
        <v>192</v>
      </c>
      <c r="K51" s="60">
        <v>73.19</v>
      </c>
      <c r="L51" s="16">
        <v>1</v>
      </c>
      <c r="M51" s="8" t="s">
        <v>161</v>
      </c>
      <c r="N51" s="10"/>
    </row>
    <row r="52" spans="1:14" x14ac:dyDescent="0.2">
      <c r="A52" s="4" t="s">
        <v>154</v>
      </c>
      <c r="B52" s="4" t="s">
        <v>155</v>
      </c>
      <c r="C52" s="4" t="s">
        <v>100</v>
      </c>
      <c r="E52" s="5">
        <v>1</v>
      </c>
      <c r="F52" s="6">
        <v>32503</v>
      </c>
      <c r="G52" s="7" t="s">
        <v>101</v>
      </c>
      <c r="H52" s="7"/>
      <c r="I52" s="59">
        <v>458.08</v>
      </c>
      <c r="J52" s="9">
        <v>170</v>
      </c>
      <c r="K52" s="60">
        <v>68.709999999999994</v>
      </c>
      <c r="L52" s="16">
        <v>0</v>
      </c>
      <c r="M52" s="8" t="s">
        <v>169</v>
      </c>
      <c r="N52" s="10"/>
    </row>
    <row r="53" spans="1:14" x14ac:dyDescent="0.2">
      <c r="A53" s="4" t="s">
        <v>159</v>
      </c>
      <c r="B53" s="4" t="s">
        <v>15</v>
      </c>
      <c r="C53" s="4" t="s">
        <v>16</v>
      </c>
      <c r="E53" s="5">
        <v>1</v>
      </c>
      <c r="F53" s="6">
        <v>33068</v>
      </c>
      <c r="G53" s="7" t="s">
        <v>17</v>
      </c>
      <c r="H53" s="7"/>
      <c r="I53" s="59">
        <v>461.4</v>
      </c>
      <c r="J53" s="9">
        <v>187</v>
      </c>
      <c r="K53" s="60">
        <v>69.209999999999994</v>
      </c>
      <c r="L53" s="16">
        <v>0</v>
      </c>
      <c r="M53" s="8" t="s">
        <v>169</v>
      </c>
      <c r="N53" s="10"/>
    </row>
    <row r="55" spans="1:14" x14ac:dyDescent="0.2">
      <c r="A55" s="12"/>
      <c r="B55" s="13"/>
    </row>
    <row r="59" spans="1:14" x14ac:dyDescent="0.2">
      <c r="C59" s="12"/>
      <c r="D59" s="12"/>
      <c r="E59" s="12"/>
      <c r="F59" s="13"/>
      <c r="G59" s="12"/>
      <c r="H59" s="13"/>
      <c r="I59" s="13"/>
      <c r="J59" s="13"/>
      <c r="K59" s="13"/>
      <c r="L59" s="13"/>
    </row>
    <row r="60" spans="1:14" x14ac:dyDescent="0.2">
      <c r="E60" s="14"/>
      <c r="F60" s="15"/>
      <c r="G60" s="14"/>
      <c r="H60" s="14"/>
      <c r="L60" s="4"/>
    </row>
    <row r="61" spans="1:14" x14ac:dyDescent="0.2">
      <c r="E61" s="14"/>
      <c r="F61" s="15"/>
      <c r="G61" s="14"/>
      <c r="H61" s="14"/>
      <c r="L61" s="4"/>
    </row>
    <row r="62" spans="1:14" x14ac:dyDescent="0.2">
      <c r="E62" s="14"/>
      <c r="F62" s="15"/>
      <c r="G62" s="14"/>
      <c r="H62" s="14"/>
      <c r="L62" s="4"/>
    </row>
    <row r="63" spans="1:14" x14ac:dyDescent="0.2">
      <c r="E63" s="14"/>
      <c r="F63" s="15"/>
      <c r="G63" s="14"/>
      <c r="H63" s="14"/>
      <c r="L63" s="4"/>
    </row>
    <row r="64" spans="1:14" x14ac:dyDescent="0.2">
      <c r="E64" s="14"/>
      <c r="F64" s="15"/>
      <c r="G64" s="14"/>
      <c r="H64" s="14"/>
      <c r="L64" s="4"/>
    </row>
    <row r="12170" spans="1:1" x14ac:dyDescent="0.2">
      <c r="A12170" s="12"/>
    </row>
  </sheetData>
  <mergeCells count="1">
    <mergeCell ref="A1:N1"/>
  </mergeCells>
  <phoneticPr fontId="2" type="noConversion"/>
  <pageMargins left="0.75" right="0.75" top="1" bottom="1" header="0.4921259845" footer="0.492125984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170"/>
  <sheetViews>
    <sheetView workbookViewId="0"/>
  </sheetViews>
  <sheetFormatPr defaultRowHeight="12.75" x14ac:dyDescent="0.2"/>
  <cols>
    <col min="1" max="1" width="13" style="4" customWidth="1"/>
    <col min="2" max="2" width="13.5703125" style="4" customWidth="1"/>
    <col min="3" max="3" width="9.85546875" style="4" customWidth="1"/>
    <col min="4" max="4" width="6.85546875" style="4" customWidth="1"/>
    <col min="5" max="5" width="5.85546875" style="4" customWidth="1"/>
    <col min="6" max="6" width="9.28515625" style="4" customWidth="1"/>
    <col min="7" max="7" width="11.7109375" style="4" customWidth="1"/>
    <col min="8" max="8" width="9.7109375" style="4" customWidth="1"/>
    <col min="9" max="9" width="11.42578125" style="4" customWidth="1"/>
    <col min="10" max="10" width="12.140625" style="11" customWidth="1"/>
    <col min="11" max="11" width="10.5703125" style="4" customWidth="1"/>
    <col min="12" max="12" width="6.28515625" style="11" customWidth="1"/>
    <col min="13" max="13" width="12.140625" bestFit="1" customWidth="1"/>
  </cols>
  <sheetData>
    <row r="1" spans="1:21" ht="15" x14ac:dyDescent="0.25">
      <c r="A1" s="61" t="s">
        <v>267</v>
      </c>
      <c r="F1" s="61"/>
    </row>
    <row r="2" spans="1:21" ht="2.25" customHeight="1" x14ac:dyDescent="0.2"/>
    <row r="3" spans="1:21" ht="25.5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2" t="s">
        <v>5</v>
      </c>
      <c r="G3" s="1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3"/>
      <c r="N3" s="3"/>
      <c r="O3" s="3"/>
      <c r="P3" s="3"/>
      <c r="Q3" s="3"/>
      <c r="R3" s="3"/>
      <c r="S3" s="3"/>
      <c r="T3" s="3"/>
      <c r="U3" s="3"/>
    </row>
    <row r="4" spans="1:21" x14ac:dyDescent="0.2">
      <c r="A4" s="4" t="s">
        <v>18</v>
      </c>
      <c r="B4" s="4" t="s">
        <v>19</v>
      </c>
      <c r="C4" s="4" t="s">
        <v>20</v>
      </c>
      <c r="E4" s="5">
        <v>2</v>
      </c>
      <c r="F4" s="6">
        <v>19711</v>
      </c>
      <c r="G4" s="7" t="s">
        <v>14</v>
      </c>
      <c r="H4" s="7"/>
      <c r="I4" s="59">
        <v>534.41999999999996</v>
      </c>
      <c r="J4" s="9">
        <v>153</v>
      </c>
      <c r="K4" s="60">
        <v>80.16</v>
      </c>
      <c r="L4" s="16">
        <v>2</v>
      </c>
      <c r="M4" s="8"/>
      <c r="N4" s="10"/>
    </row>
    <row r="5" spans="1:21" x14ac:dyDescent="0.2">
      <c r="A5" s="4" t="s">
        <v>21</v>
      </c>
      <c r="B5" s="4" t="s">
        <v>22</v>
      </c>
      <c r="C5" s="4" t="s">
        <v>13</v>
      </c>
      <c r="E5" s="5">
        <v>2</v>
      </c>
      <c r="F5" s="6">
        <v>19966</v>
      </c>
      <c r="G5" s="7" t="s">
        <v>23</v>
      </c>
      <c r="H5" s="7"/>
      <c r="I5" s="59">
        <v>491.27</v>
      </c>
      <c r="J5" s="9">
        <v>161.5</v>
      </c>
      <c r="K5" s="60">
        <v>73.69</v>
      </c>
      <c r="L5" s="16">
        <v>2</v>
      </c>
      <c r="M5" s="8"/>
      <c r="N5" s="10"/>
    </row>
    <row r="6" spans="1:21" x14ac:dyDescent="0.2">
      <c r="A6" s="4" t="s">
        <v>24</v>
      </c>
      <c r="B6" s="4" t="s">
        <v>25</v>
      </c>
      <c r="C6" s="4" t="s">
        <v>26</v>
      </c>
      <c r="E6" s="5">
        <v>2</v>
      </c>
      <c r="F6" s="6">
        <v>20195</v>
      </c>
      <c r="G6" s="7" t="s">
        <v>27</v>
      </c>
      <c r="H6" s="7"/>
      <c r="I6" s="59">
        <v>570.94000000000005</v>
      </c>
      <c r="J6" s="9">
        <v>187</v>
      </c>
      <c r="K6" s="60">
        <v>85.64</v>
      </c>
      <c r="L6" s="16">
        <v>1</v>
      </c>
      <c r="M6" s="8"/>
      <c r="N6" s="10"/>
    </row>
    <row r="7" spans="1:21" x14ac:dyDescent="0.2">
      <c r="A7" s="4" t="s">
        <v>28</v>
      </c>
      <c r="B7" s="4" t="s">
        <v>29</v>
      </c>
      <c r="C7" s="4" t="s">
        <v>30</v>
      </c>
      <c r="E7" s="5">
        <v>3</v>
      </c>
      <c r="F7" s="6">
        <v>20214</v>
      </c>
      <c r="G7" s="7" t="s">
        <v>14</v>
      </c>
      <c r="H7" s="7" t="s">
        <v>31</v>
      </c>
      <c r="I7" s="59">
        <v>730.27</v>
      </c>
      <c r="J7" s="9">
        <v>144.5</v>
      </c>
      <c r="K7" s="60">
        <v>109.54</v>
      </c>
      <c r="L7" s="16">
        <v>2</v>
      </c>
      <c r="M7" s="8"/>
      <c r="N7" s="10"/>
    </row>
    <row r="8" spans="1:21" x14ac:dyDescent="0.2">
      <c r="A8" s="4" t="s">
        <v>32</v>
      </c>
      <c r="B8" s="4" t="s">
        <v>33</v>
      </c>
      <c r="C8" s="4" t="s">
        <v>120</v>
      </c>
      <c r="D8" s="4" t="s">
        <v>34</v>
      </c>
      <c r="E8" s="5">
        <v>4</v>
      </c>
      <c r="F8" s="6">
        <v>20381</v>
      </c>
      <c r="G8" s="7" t="s">
        <v>17</v>
      </c>
      <c r="H8" s="7" t="s">
        <v>35</v>
      </c>
      <c r="I8" s="59">
        <v>697.07</v>
      </c>
      <c r="J8" s="9">
        <v>161.5</v>
      </c>
      <c r="K8" s="60">
        <v>104.56</v>
      </c>
      <c r="L8" s="16">
        <v>1</v>
      </c>
      <c r="M8" s="8"/>
      <c r="N8" s="10"/>
    </row>
    <row r="9" spans="1:21" x14ac:dyDescent="0.2">
      <c r="A9" s="4" t="s">
        <v>36</v>
      </c>
      <c r="B9" s="4" t="s">
        <v>37</v>
      </c>
      <c r="C9" s="4" t="s">
        <v>38</v>
      </c>
      <c r="E9" s="5">
        <v>3</v>
      </c>
      <c r="F9" s="6">
        <v>20615</v>
      </c>
      <c r="G9" s="7" t="s">
        <v>23</v>
      </c>
      <c r="H9" s="7"/>
      <c r="I9" s="59">
        <v>471.35</v>
      </c>
      <c r="J9" s="9">
        <v>178.5</v>
      </c>
      <c r="K9" s="60">
        <v>70.7</v>
      </c>
      <c r="L9" s="16">
        <v>0</v>
      </c>
      <c r="M9" s="8"/>
      <c r="N9" s="10"/>
    </row>
    <row r="10" spans="1:21" x14ac:dyDescent="0.2">
      <c r="A10" s="4" t="s">
        <v>39</v>
      </c>
      <c r="B10" s="4" t="s">
        <v>40</v>
      </c>
      <c r="C10" s="4" t="s">
        <v>41</v>
      </c>
      <c r="E10" s="5">
        <v>2</v>
      </c>
      <c r="F10" s="6">
        <v>21288</v>
      </c>
      <c r="G10" s="7" t="s">
        <v>27</v>
      </c>
      <c r="H10" s="7"/>
      <c r="I10" s="59">
        <v>637.32000000000005</v>
      </c>
      <c r="J10" s="9">
        <v>190</v>
      </c>
      <c r="K10" s="60">
        <v>95.6</v>
      </c>
      <c r="L10" s="16">
        <v>1</v>
      </c>
      <c r="M10" s="8"/>
      <c r="N10" s="10"/>
    </row>
    <row r="11" spans="1:21" x14ac:dyDescent="0.2">
      <c r="A11" s="4" t="s">
        <v>42</v>
      </c>
      <c r="B11" s="4" t="s">
        <v>43</v>
      </c>
      <c r="C11" s="4" t="s">
        <v>157</v>
      </c>
      <c r="E11" s="5">
        <v>2</v>
      </c>
      <c r="F11" s="6">
        <v>21485</v>
      </c>
      <c r="G11" s="7" t="s">
        <v>27</v>
      </c>
      <c r="H11" s="7"/>
      <c r="I11" s="59">
        <v>497.91</v>
      </c>
      <c r="J11" s="9">
        <v>192</v>
      </c>
      <c r="K11" s="60">
        <v>74.69</v>
      </c>
      <c r="L11" s="16">
        <v>3</v>
      </c>
      <c r="M11" s="8"/>
      <c r="N11" s="10"/>
    </row>
    <row r="12" spans="1:21" x14ac:dyDescent="0.2">
      <c r="A12" s="4" t="s">
        <v>44</v>
      </c>
      <c r="B12" s="4" t="s">
        <v>45</v>
      </c>
      <c r="C12" s="4" t="s">
        <v>46</v>
      </c>
      <c r="E12" s="5">
        <v>3</v>
      </c>
      <c r="F12" s="6">
        <v>21626</v>
      </c>
      <c r="G12" s="7" t="s">
        <v>27</v>
      </c>
      <c r="H12" s="7"/>
      <c r="I12" s="59">
        <v>494.59</v>
      </c>
      <c r="J12" s="9">
        <v>192</v>
      </c>
      <c r="K12" s="60">
        <v>74.19</v>
      </c>
      <c r="L12" s="16">
        <v>3</v>
      </c>
      <c r="M12" s="8"/>
      <c r="N12" s="10"/>
    </row>
    <row r="13" spans="1:21" x14ac:dyDescent="0.2">
      <c r="A13" s="4" t="s">
        <v>47</v>
      </c>
      <c r="B13" s="4" t="s">
        <v>48</v>
      </c>
      <c r="C13" s="4" t="s">
        <v>49</v>
      </c>
      <c r="E13" s="5">
        <v>2</v>
      </c>
      <c r="F13" s="6">
        <v>21632</v>
      </c>
      <c r="G13" s="7" t="s">
        <v>27</v>
      </c>
      <c r="H13" s="7"/>
      <c r="I13" s="59">
        <v>468.03</v>
      </c>
      <c r="J13" s="9">
        <v>187</v>
      </c>
      <c r="K13" s="60">
        <v>70.2</v>
      </c>
      <c r="L13" s="16">
        <v>2</v>
      </c>
      <c r="M13" s="8"/>
      <c r="N13" s="10"/>
    </row>
    <row r="14" spans="1:21" x14ac:dyDescent="0.2">
      <c r="A14" s="4" t="s">
        <v>50</v>
      </c>
      <c r="B14" s="4" t="s">
        <v>51</v>
      </c>
      <c r="C14" s="4" t="s">
        <v>52</v>
      </c>
      <c r="E14" s="5">
        <v>2</v>
      </c>
      <c r="F14" s="6">
        <v>22690</v>
      </c>
      <c r="G14" s="7" t="s">
        <v>14</v>
      </c>
      <c r="H14" s="7"/>
      <c r="I14" s="59">
        <v>504.55</v>
      </c>
      <c r="J14" s="9">
        <v>187</v>
      </c>
      <c r="K14" s="60">
        <v>75.680000000000007</v>
      </c>
      <c r="L14" s="16">
        <v>2</v>
      </c>
      <c r="M14" s="8"/>
      <c r="N14" s="10"/>
    </row>
    <row r="15" spans="1:21" x14ac:dyDescent="0.2">
      <c r="A15" s="4" t="s">
        <v>53</v>
      </c>
      <c r="B15" s="4" t="s">
        <v>54</v>
      </c>
      <c r="C15" s="4" t="s">
        <v>55</v>
      </c>
      <c r="E15" s="5">
        <v>2</v>
      </c>
      <c r="F15" s="6">
        <v>23011</v>
      </c>
      <c r="G15" s="7" t="s">
        <v>56</v>
      </c>
      <c r="H15" s="7"/>
      <c r="I15" s="59">
        <v>504.55</v>
      </c>
      <c r="J15" s="9">
        <v>187</v>
      </c>
      <c r="K15" s="60">
        <v>75.680000000000007</v>
      </c>
      <c r="L15" s="16">
        <v>1</v>
      </c>
      <c r="M15" s="8"/>
      <c r="N15" s="10"/>
    </row>
    <row r="16" spans="1:21" x14ac:dyDescent="0.2">
      <c r="A16" s="4" t="s">
        <v>57</v>
      </c>
      <c r="B16" s="4" t="s">
        <v>58</v>
      </c>
      <c r="C16" s="4" t="s">
        <v>38</v>
      </c>
      <c r="D16" s="4" t="s">
        <v>59</v>
      </c>
      <c r="E16" s="5">
        <v>3</v>
      </c>
      <c r="F16" s="6">
        <v>23149</v>
      </c>
      <c r="G16" s="7" t="s">
        <v>14</v>
      </c>
      <c r="H16" s="7"/>
      <c r="I16" s="59">
        <v>657.24</v>
      </c>
      <c r="J16" s="9">
        <v>187</v>
      </c>
      <c r="K16" s="60">
        <v>98.59</v>
      </c>
      <c r="L16" s="16">
        <v>0</v>
      </c>
      <c r="M16" s="8"/>
      <c r="N16" s="10"/>
    </row>
    <row r="17" spans="1:14" x14ac:dyDescent="0.2">
      <c r="A17" s="4" t="s">
        <v>60</v>
      </c>
      <c r="B17" s="4" t="s">
        <v>61</v>
      </c>
      <c r="C17" s="4" t="s">
        <v>62</v>
      </c>
      <c r="E17" s="5">
        <v>2</v>
      </c>
      <c r="F17" s="6">
        <v>23237</v>
      </c>
      <c r="G17" s="7" t="s">
        <v>23</v>
      </c>
      <c r="H17" s="7" t="s">
        <v>31</v>
      </c>
      <c r="I17" s="59">
        <v>718.65</v>
      </c>
      <c r="J17" s="9">
        <v>187</v>
      </c>
      <c r="K17" s="60">
        <v>107.8</v>
      </c>
      <c r="L17" s="16">
        <v>1</v>
      </c>
      <c r="M17" s="8"/>
      <c r="N17" s="10"/>
    </row>
    <row r="18" spans="1:14" x14ac:dyDescent="0.2">
      <c r="A18" s="4" t="s">
        <v>63</v>
      </c>
      <c r="B18" s="4" t="s">
        <v>64</v>
      </c>
      <c r="C18" s="4" t="s">
        <v>65</v>
      </c>
      <c r="E18" s="5">
        <v>2</v>
      </c>
      <c r="F18" s="6">
        <v>23395</v>
      </c>
      <c r="G18" s="7" t="s">
        <v>14</v>
      </c>
      <c r="H18" s="7"/>
      <c r="I18" s="59">
        <v>509.53</v>
      </c>
      <c r="J18" s="9">
        <v>178.5</v>
      </c>
      <c r="K18" s="60">
        <v>76.430000000000007</v>
      </c>
      <c r="L18" s="16">
        <v>2</v>
      </c>
      <c r="M18" s="8"/>
      <c r="N18" s="10"/>
    </row>
    <row r="19" spans="1:14" x14ac:dyDescent="0.2">
      <c r="A19" s="4" t="s">
        <v>66</v>
      </c>
      <c r="B19" s="4" t="s">
        <v>67</v>
      </c>
      <c r="C19" s="4" t="s">
        <v>68</v>
      </c>
      <c r="D19" s="4" t="s">
        <v>69</v>
      </c>
      <c r="E19" s="5">
        <v>3</v>
      </c>
      <c r="F19" s="6">
        <v>23601</v>
      </c>
      <c r="G19" s="7" t="s">
        <v>23</v>
      </c>
      <c r="H19" s="7" t="s">
        <v>31</v>
      </c>
      <c r="I19" s="59">
        <v>763.46</v>
      </c>
      <c r="J19" s="9">
        <v>187</v>
      </c>
      <c r="K19" s="60">
        <v>114.52</v>
      </c>
      <c r="L19" s="16">
        <v>2</v>
      </c>
      <c r="M19" s="8"/>
      <c r="N19" s="10"/>
    </row>
    <row r="20" spans="1:14" x14ac:dyDescent="0.2">
      <c r="A20" s="4" t="s">
        <v>72</v>
      </c>
      <c r="B20" s="4" t="s">
        <v>73</v>
      </c>
      <c r="C20" s="4" t="s">
        <v>74</v>
      </c>
      <c r="D20" s="4" t="s">
        <v>75</v>
      </c>
      <c r="E20" s="5">
        <v>4</v>
      </c>
      <c r="F20" s="6">
        <v>24053</v>
      </c>
      <c r="G20" s="7" t="s">
        <v>17</v>
      </c>
      <c r="H20" s="7" t="s">
        <v>76</v>
      </c>
      <c r="I20" s="59">
        <v>1161.79</v>
      </c>
      <c r="J20" s="9">
        <v>187</v>
      </c>
      <c r="K20" s="60">
        <v>174.27</v>
      </c>
      <c r="L20" s="16">
        <v>1</v>
      </c>
      <c r="M20" s="8"/>
      <c r="N20" s="10"/>
    </row>
    <row r="21" spans="1:14" x14ac:dyDescent="0.2">
      <c r="A21" s="4" t="s">
        <v>77</v>
      </c>
      <c r="B21" s="4" t="s">
        <v>78</v>
      </c>
      <c r="C21" s="4" t="s">
        <v>158</v>
      </c>
      <c r="E21" s="5">
        <v>2</v>
      </c>
      <c r="F21" s="6">
        <v>24119</v>
      </c>
      <c r="G21" s="7" t="s">
        <v>17</v>
      </c>
      <c r="H21" s="7"/>
      <c r="I21" s="59">
        <v>481.31</v>
      </c>
      <c r="J21" s="9">
        <v>144.5</v>
      </c>
      <c r="K21" s="60">
        <v>72.2</v>
      </c>
      <c r="L21" s="16">
        <v>1</v>
      </c>
      <c r="M21" s="8"/>
      <c r="N21" s="10"/>
    </row>
    <row r="22" spans="1:14" x14ac:dyDescent="0.2">
      <c r="A22" s="4" t="s">
        <v>70</v>
      </c>
      <c r="B22" s="4" t="s">
        <v>71</v>
      </c>
      <c r="C22" s="4" t="s">
        <v>26</v>
      </c>
      <c r="E22" s="5">
        <v>3</v>
      </c>
      <c r="F22" s="6">
        <v>24134</v>
      </c>
      <c r="G22" s="7" t="s">
        <v>14</v>
      </c>
      <c r="H22" s="7"/>
      <c r="I22" s="59">
        <v>521.14</v>
      </c>
      <c r="J22" s="9">
        <v>187</v>
      </c>
      <c r="K22" s="60">
        <v>78.17</v>
      </c>
      <c r="L22" s="16">
        <v>0</v>
      </c>
      <c r="M22" s="8"/>
      <c r="N22" s="10"/>
    </row>
    <row r="23" spans="1:14" x14ac:dyDescent="0.2">
      <c r="A23" s="4" t="s">
        <v>79</v>
      </c>
      <c r="B23" s="4" t="s">
        <v>80</v>
      </c>
      <c r="C23" s="4" t="s">
        <v>81</v>
      </c>
      <c r="E23" s="5">
        <v>2</v>
      </c>
      <c r="F23" s="6">
        <v>24154</v>
      </c>
      <c r="G23" s="7" t="s">
        <v>14</v>
      </c>
      <c r="H23" s="7"/>
      <c r="I23" s="59">
        <v>501.23</v>
      </c>
      <c r="J23" s="9">
        <v>170</v>
      </c>
      <c r="K23" s="60">
        <v>75.180000000000007</v>
      </c>
      <c r="L23" s="16">
        <v>4</v>
      </c>
      <c r="M23" s="8"/>
      <c r="N23" s="10"/>
    </row>
    <row r="24" spans="1:14" x14ac:dyDescent="0.2">
      <c r="A24" s="4" t="s">
        <v>82</v>
      </c>
      <c r="B24" s="4" t="s">
        <v>83</v>
      </c>
      <c r="C24" s="4" t="s">
        <v>84</v>
      </c>
      <c r="E24" s="5">
        <v>2</v>
      </c>
      <c r="F24" s="6">
        <v>24290</v>
      </c>
      <c r="G24" s="7" t="s">
        <v>14</v>
      </c>
      <c r="H24" s="7"/>
      <c r="I24" s="59">
        <v>509.53</v>
      </c>
      <c r="J24" s="9">
        <v>187</v>
      </c>
      <c r="K24" s="60">
        <v>76.430000000000007</v>
      </c>
      <c r="L24" s="16">
        <v>5</v>
      </c>
      <c r="M24" s="8"/>
      <c r="N24" s="10"/>
    </row>
    <row r="25" spans="1:14" x14ac:dyDescent="0.2">
      <c r="A25" s="4" t="s">
        <v>85</v>
      </c>
      <c r="B25" s="4" t="s">
        <v>86</v>
      </c>
      <c r="C25" s="4" t="s">
        <v>87</v>
      </c>
      <c r="E25" s="5">
        <v>2</v>
      </c>
      <c r="F25" s="6">
        <v>24333</v>
      </c>
      <c r="G25" s="7" t="s">
        <v>17</v>
      </c>
      <c r="H25" s="7"/>
      <c r="I25" s="59">
        <v>471.35</v>
      </c>
      <c r="J25" s="9">
        <v>187</v>
      </c>
      <c r="K25" s="60">
        <v>70.7</v>
      </c>
      <c r="L25" s="16">
        <v>1</v>
      </c>
      <c r="M25" s="8"/>
      <c r="N25" s="10"/>
    </row>
    <row r="26" spans="1:14" x14ac:dyDescent="0.2">
      <c r="A26" s="4" t="s">
        <v>88</v>
      </c>
      <c r="B26" s="4" t="s">
        <v>89</v>
      </c>
      <c r="C26" s="4" t="s">
        <v>90</v>
      </c>
      <c r="D26" s="4" t="s">
        <v>69</v>
      </c>
      <c r="E26" s="5">
        <v>3</v>
      </c>
      <c r="F26" s="6">
        <v>24455</v>
      </c>
      <c r="G26" s="7" t="s">
        <v>14</v>
      </c>
      <c r="H26" s="7"/>
      <c r="I26" s="59">
        <v>657.24</v>
      </c>
      <c r="J26" s="9">
        <v>187</v>
      </c>
      <c r="K26" s="60">
        <v>98.59</v>
      </c>
      <c r="L26" s="16">
        <v>2</v>
      </c>
      <c r="M26" s="8"/>
      <c r="N26" s="10"/>
    </row>
    <row r="27" spans="1:14" x14ac:dyDescent="0.2">
      <c r="A27" s="4" t="s">
        <v>91</v>
      </c>
      <c r="B27" s="4" t="s">
        <v>92</v>
      </c>
      <c r="C27" s="4" t="s">
        <v>93</v>
      </c>
      <c r="E27" s="5">
        <v>2</v>
      </c>
      <c r="F27" s="6">
        <v>24708</v>
      </c>
      <c r="G27" s="7" t="s">
        <v>27</v>
      </c>
      <c r="H27" s="7"/>
      <c r="I27" s="59">
        <v>464.71</v>
      </c>
      <c r="J27" s="9">
        <v>187</v>
      </c>
      <c r="K27" s="60">
        <v>69.709999999999994</v>
      </c>
      <c r="L27" s="16">
        <v>2</v>
      </c>
      <c r="M27" s="8"/>
      <c r="N27" s="10"/>
    </row>
    <row r="28" spans="1:14" x14ac:dyDescent="0.2">
      <c r="A28" s="4" t="s">
        <v>94</v>
      </c>
      <c r="B28" s="4" t="s">
        <v>95</v>
      </c>
      <c r="C28" s="4" t="s">
        <v>26</v>
      </c>
      <c r="E28" s="5">
        <v>1</v>
      </c>
      <c r="F28" s="6">
        <v>25173</v>
      </c>
      <c r="G28" s="7" t="s">
        <v>14</v>
      </c>
      <c r="H28" s="7"/>
      <c r="I28" s="59">
        <v>497.91</v>
      </c>
      <c r="J28" s="9">
        <v>144.5</v>
      </c>
      <c r="K28" s="60">
        <v>74.69</v>
      </c>
      <c r="L28" s="16">
        <v>2</v>
      </c>
      <c r="M28" s="8"/>
      <c r="N28" s="10"/>
    </row>
    <row r="29" spans="1:14" x14ac:dyDescent="0.2">
      <c r="A29" s="4" t="s">
        <v>96</v>
      </c>
      <c r="B29" s="4" t="s">
        <v>97</v>
      </c>
      <c r="C29" s="4" t="s">
        <v>90</v>
      </c>
      <c r="E29" s="5">
        <v>1</v>
      </c>
      <c r="F29" s="6">
        <v>25268</v>
      </c>
      <c r="G29" s="7" t="s">
        <v>17</v>
      </c>
      <c r="H29" s="7"/>
      <c r="I29" s="59">
        <v>496.25</v>
      </c>
      <c r="J29" s="9">
        <v>170</v>
      </c>
      <c r="K29" s="60">
        <v>74.44</v>
      </c>
      <c r="L29" s="16">
        <v>2</v>
      </c>
      <c r="M29" s="8"/>
      <c r="N29" s="10"/>
    </row>
    <row r="30" spans="1:14" x14ac:dyDescent="0.2">
      <c r="A30" s="4" t="s">
        <v>98</v>
      </c>
      <c r="B30" s="4" t="s">
        <v>99</v>
      </c>
      <c r="C30" s="4" t="s">
        <v>100</v>
      </c>
      <c r="D30" s="4" t="s">
        <v>69</v>
      </c>
      <c r="E30" s="5">
        <v>2</v>
      </c>
      <c r="F30" s="6">
        <v>25465</v>
      </c>
      <c r="G30" s="7" t="s">
        <v>101</v>
      </c>
      <c r="H30" s="7"/>
      <c r="I30" s="59">
        <v>627.37</v>
      </c>
      <c r="J30" s="9">
        <v>200</v>
      </c>
      <c r="K30" s="60">
        <v>94.11</v>
      </c>
      <c r="L30" s="16">
        <v>3</v>
      </c>
      <c r="M30" s="8"/>
      <c r="N30" s="10"/>
    </row>
    <row r="31" spans="1:14" x14ac:dyDescent="0.2">
      <c r="A31" s="4" t="s">
        <v>102</v>
      </c>
      <c r="B31" s="4" t="s">
        <v>103</v>
      </c>
      <c r="C31" s="4" t="s">
        <v>52</v>
      </c>
      <c r="E31" s="5">
        <v>1</v>
      </c>
      <c r="F31" s="6">
        <v>25697</v>
      </c>
      <c r="G31" s="7" t="s">
        <v>14</v>
      </c>
      <c r="H31" s="7"/>
      <c r="I31" s="59">
        <v>507.87</v>
      </c>
      <c r="J31" s="9">
        <v>187</v>
      </c>
      <c r="K31" s="60">
        <v>76.180000000000007</v>
      </c>
      <c r="L31" s="16">
        <v>3</v>
      </c>
      <c r="M31" s="8"/>
      <c r="N31" s="10"/>
    </row>
    <row r="32" spans="1:14" x14ac:dyDescent="0.2">
      <c r="A32" s="4" t="s">
        <v>104</v>
      </c>
      <c r="B32" s="4" t="s">
        <v>105</v>
      </c>
      <c r="C32" s="4" t="s">
        <v>106</v>
      </c>
      <c r="E32" s="5">
        <v>1</v>
      </c>
      <c r="F32" s="6">
        <v>25850</v>
      </c>
      <c r="G32" s="7" t="s">
        <v>17</v>
      </c>
      <c r="H32" s="7"/>
      <c r="I32" s="59">
        <v>494.59</v>
      </c>
      <c r="J32" s="9">
        <v>187</v>
      </c>
      <c r="K32" s="60">
        <v>74.19</v>
      </c>
      <c r="L32" s="16">
        <v>0</v>
      </c>
      <c r="M32" s="8"/>
      <c r="N32" s="10"/>
    </row>
    <row r="33" spans="1:14" x14ac:dyDescent="0.2">
      <c r="A33" s="4" t="s">
        <v>107</v>
      </c>
      <c r="B33" s="4" t="s">
        <v>108</v>
      </c>
      <c r="C33" s="4" t="s">
        <v>109</v>
      </c>
      <c r="E33" s="5">
        <v>2</v>
      </c>
      <c r="F33" s="6">
        <v>25934</v>
      </c>
      <c r="G33" s="7" t="s">
        <v>27</v>
      </c>
      <c r="H33" s="7"/>
      <c r="I33" s="59">
        <v>489.61</v>
      </c>
      <c r="J33" s="9">
        <v>187</v>
      </c>
      <c r="K33" s="60">
        <v>73.44</v>
      </c>
      <c r="L33" s="16">
        <v>1</v>
      </c>
      <c r="M33" s="8"/>
      <c r="N33" s="10"/>
    </row>
    <row r="34" spans="1:14" x14ac:dyDescent="0.2">
      <c r="A34" s="4" t="s">
        <v>110</v>
      </c>
      <c r="B34" s="4" t="s">
        <v>111</v>
      </c>
      <c r="C34" s="4" t="s">
        <v>112</v>
      </c>
      <c r="E34" s="5">
        <v>2</v>
      </c>
      <c r="F34" s="6">
        <v>26045</v>
      </c>
      <c r="G34" s="7" t="s">
        <v>23</v>
      </c>
      <c r="H34" s="7"/>
      <c r="I34" s="59">
        <v>629.02</v>
      </c>
      <c r="J34" s="9">
        <v>187</v>
      </c>
      <c r="K34" s="60">
        <v>94.35</v>
      </c>
      <c r="L34" s="16">
        <v>1</v>
      </c>
      <c r="M34" s="8"/>
      <c r="N34" s="10"/>
    </row>
    <row r="35" spans="1:14" x14ac:dyDescent="0.2">
      <c r="A35" s="4" t="s">
        <v>113</v>
      </c>
      <c r="B35" s="4" t="s">
        <v>114</v>
      </c>
      <c r="C35" s="4" t="s">
        <v>115</v>
      </c>
      <c r="E35" s="5">
        <v>2</v>
      </c>
      <c r="F35" s="6">
        <v>26162</v>
      </c>
      <c r="G35" s="7" t="s">
        <v>27</v>
      </c>
      <c r="H35" s="7"/>
      <c r="I35" s="59">
        <v>531.1</v>
      </c>
      <c r="J35" s="9">
        <v>195</v>
      </c>
      <c r="K35" s="60">
        <v>79.67</v>
      </c>
      <c r="L35" s="16">
        <v>1</v>
      </c>
      <c r="M35" s="8"/>
      <c r="N35" s="10"/>
    </row>
    <row r="36" spans="1:14" x14ac:dyDescent="0.2">
      <c r="A36" s="4" t="s">
        <v>116</v>
      </c>
      <c r="B36" s="4" t="s">
        <v>117</v>
      </c>
      <c r="C36" s="4" t="s">
        <v>13</v>
      </c>
      <c r="E36" s="5">
        <v>2</v>
      </c>
      <c r="F36" s="6">
        <v>26216</v>
      </c>
      <c r="G36" s="7" t="s">
        <v>14</v>
      </c>
      <c r="H36" s="7"/>
      <c r="I36" s="59">
        <v>534.41999999999996</v>
      </c>
      <c r="J36" s="9">
        <v>187</v>
      </c>
      <c r="K36" s="60">
        <v>80.16</v>
      </c>
      <c r="L36" s="16">
        <v>2</v>
      </c>
      <c r="M36" s="8"/>
      <c r="N36" s="10"/>
    </row>
    <row r="37" spans="1:14" x14ac:dyDescent="0.2">
      <c r="A37" s="4" t="s">
        <v>118</v>
      </c>
      <c r="B37" s="4" t="s">
        <v>119</v>
      </c>
      <c r="C37" s="4" t="s">
        <v>120</v>
      </c>
      <c r="E37" s="5">
        <v>2</v>
      </c>
      <c r="F37" s="6">
        <v>26219</v>
      </c>
      <c r="G37" s="7" t="s">
        <v>14</v>
      </c>
      <c r="H37" s="7"/>
      <c r="I37" s="59">
        <v>494.59</v>
      </c>
      <c r="J37" s="9">
        <v>187</v>
      </c>
      <c r="K37" s="60">
        <v>74.19</v>
      </c>
      <c r="L37" s="16">
        <v>2</v>
      </c>
      <c r="M37" s="8"/>
      <c r="N37" s="10"/>
    </row>
    <row r="38" spans="1:14" x14ac:dyDescent="0.2">
      <c r="A38" s="4" t="s">
        <v>121</v>
      </c>
      <c r="B38" s="4" t="s">
        <v>122</v>
      </c>
      <c r="C38" s="4" t="s">
        <v>123</v>
      </c>
      <c r="E38" s="5">
        <v>1</v>
      </c>
      <c r="F38" s="6">
        <v>26415</v>
      </c>
      <c r="G38" s="7" t="s">
        <v>14</v>
      </c>
      <c r="H38" s="7"/>
      <c r="I38" s="59">
        <v>501.23</v>
      </c>
      <c r="J38" s="9">
        <v>196</v>
      </c>
      <c r="K38" s="60">
        <v>75.180000000000007</v>
      </c>
      <c r="L38" s="16">
        <v>0</v>
      </c>
      <c r="M38" s="8"/>
      <c r="N38" s="10"/>
    </row>
    <row r="39" spans="1:14" x14ac:dyDescent="0.2">
      <c r="A39" s="4" t="s">
        <v>124</v>
      </c>
      <c r="B39" s="4" t="s">
        <v>125</v>
      </c>
      <c r="C39" s="4" t="s">
        <v>74</v>
      </c>
      <c r="D39" s="4" t="s">
        <v>126</v>
      </c>
      <c r="E39" s="5">
        <v>1</v>
      </c>
      <c r="F39" s="6">
        <v>26492</v>
      </c>
      <c r="G39" s="7" t="s">
        <v>27</v>
      </c>
      <c r="H39" s="7"/>
      <c r="I39" s="59">
        <v>516.16999999999996</v>
      </c>
      <c r="J39" s="9">
        <v>187</v>
      </c>
      <c r="K39" s="60">
        <v>77.430000000000007</v>
      </c>
      <c r="L39" s="16">
        <v>0</v>
      </c>
      <c r="M39" s="8"/>
      <c r="N39" s="10"/>
    </row>
    <row r="40" spans="1:14" x14ac:dyDescent="0.2">
      <c r="A40" s="4" t="s">
        <v>127</v>
      </c>
      <c r="B40" s="4" t="s">
        <v>128</v>
      </c>
      <c r="C40" s="4" t="s">
        <v>129</v>
      </c>
      <c r="E40" s="5">
        <v>2</v>
      </c>
      <c r="F40" s="6">
        <v>26661</v>
      </c>
      <c r="G40" s="7" t="s">
        <v>101</v>
      </c>
      <c r="H40" s="7"/>
      <c r="I40" s="59">
        <v>431.52</v>
      </c>
      <c r="J40" s="9">
        <v>187</v>
      </c>
      <c r="K40" s="60">
        <v>64.73</v>
      </c>
      <c r="L40" s="16">
        <v>1</v>
      </c>
      <c r="M40" s="8"/>
      <c r="N40" s="10"/>
    </row>
    <row r="41" spans="1:14" x14ac:dyDescent="0.2">
      <c r="A41" s="4" t="s">
        <v>130</v>
      </c>
      <c r="B41" s="4" t="s">
        <v>131</v>
      </c>
      <c r="C41" s="4" t="s">
        <v>132</v>
      </c>
      <c r="E41" s="5">
        <v>1</v>
      </c>
      <c r="F41" s="6">
        <v>26994</v>
      </c>
      <c r="G41" s="7" t="s">
        <v>101</v>
      </c>
      <c r="H41" s="7"/>
      <c r="I41" s="59">
        <v>517.83000000000004</v>
      </c>
      <c r="J41" s="9">
        <v>144.5</v>
      </c>
      <c r="K41" s="60">
        <v>77.67</v>
      </c>
      <c r="L41" s="16">
        <v>0</v>
      </c>
      <c r="M41" s="8"/>
      <c r="N41" s="10"/>
    </row>
    <row r="42" spans="1:14" x14ac:dyDescent="0.2">
      <c r="A42" s="4" t="s">
        <v>133</v>
      </c>
      <c r="B42" s="4" t="s">
        <v>134</v>
      </c>
      <c r="C42" s="4" t="s">
        <v>30</v>
      </c>
      <c r="E42" s="5">
        <v>3</v>
      </c>
      <c r="F42" s="6">
        <v>27086</v>
      </c>
      <c r="G42" s="7" t="s">
        <v>14</v>
      </c>
      <c r="H42" s="7"/>
      <c r="I42" s="59">
        <v>497.91</v>
      </c>
      <c r="J42" s="9">
        <v>187</v>
      </c>
      <c r="K42" s="60">
        <v>74.69</v>
      </c>
      <c r="L42" s="16">
        <v>3</v>
      </c>
      <c r="M42" s="8"/>
      <c r="N42" s="10"/>
    </row>
    <row r="43" spans="1:14" x14ac:dyDescent="0.2">
      <c r="A43" s="4" t="s">
        <v>135</v>
      </c>
      <c r="B43" s="4" t="s">
        <v>136</v>
      </c>
      <c r="C43" s="4" t="s">
        <v>100</v>
      </c>
      <c r="E43" s="5">
        <v>2</v>
      </c>
      <c r="F43" s="6">
        <v>28283</v>
      </c>
      <c r="G43" s="7" t="s">
        <v>101</v>
      </c>
      <c r="H43" s="7"/>
      <c r="I43" s="59">
        <v>464.71</v>
      </c>
      <c r="J43" s="9">
        <v>187</v>
      </c>
      <c r="K43" s="60">
        <v>69.709999999999994</v>
      </c>
      <c r="L43" s="16">
        <v>3</v>
      </c>
      <c r="M43" s="8"/>
      <c r="N43" s="10"/>
    </row>
    <row r="44" spans="1:14" x14ac:dyDescent="0.2">
      <c r="A44" s="4" t="s">
        <v>137</v>
      </c>
      <c r="B44" s="4" t="s">
        <v>138</v>
      </c>
      <c r="C44" s="4" t="s">
        <v>13</v>
      </c>
      <c r="E44" s="5">
        <v>4</v>
      </c>
      <c r="F44" s="6">
        <v>28831</v>
      </c>
      <c r="G44" s="7" t="s">
        <v>101</v>
      </c>
      <c r="H44" s="7"/>
      <c r="I44" s="59">
        <v>494.59</v>
      </c>
      <c r="J44" s="9">
        <v>187</v>
      </c>
      <c r="K44" s="60">
        <v>74.19</v>
      </c>
      <c r="L44" s="16">
        <v>0</v>
      </c>
      <c r="M44" s="8"/>
      <c r="N44" s="10"/>
    </row>
    <row r="45" spans="1:14" x14ac:dyDescent="0.2">
      <c r="A45" s="4" t="s">
        <v>139</v>
      </c>
      <c r="B45" s="4" t="s">
        <v>140</v>
      </c>
      <c r="C45" s="4" t="s">
        <v>141</v>
      </c>
      <c r="D45" s="4" t="s">
        <v>69</v>
      </c>
      <c r="E45" s="5">
        <v>2</v>
      </c>
      <c r="F45" s="6">
        <v>29139</v>
      </c>
      <c r="G45" s="7" t="s">
        <v>101</v>
      </c>
      <c r="H45" s="7"/>
      <c r="I45" s="59">
        <v>541.05999999999995</v>
      </c>
      <c r="J45" s="9">
        <v>187</v>
      </c>
      <c r="K45" s="60">
        <v>81.16</v>
      </c>
      <c r="L45" s="16">
        <v>2</v>
      </c>
      <c r="M45" s="8"/>
      <c r="N45" s="10"/>
    </row>
    <row r="46" spans="1:14" x14ac:dyDescent="0.2">
      <c r="A46" s="4" t="s">
        <v>156</v>
      </c>
      <c r="B46" s="4" t="s">
        <v>12</v>
      </c>
      <c r="C46" s="4" t="s">
        <v>13</v>
      </c>
      <c r="E46" s="5">
        <v>2</v>
      </c>
      <c r="F46" s="6">
        <v>29913</v>
      </c>
      <c r="G46" s="7" t="s">
        <v>14</v>
      </c>
      <c r="H46" s="7"/>
      <c r="I46" s="59">
        <v>501.23</v>
      </c>
      <c r="J46" s="9">
        <v>187</v>
      </c>
      <c r="K46" s="60">
        <v>75.180000000000007</v>
      </c>
      <c r="L46" s="16">
        <v>2</v>
      </c>
      <c r="M46" s="8"/>
      <c r="N46" s="10"/>
    </row>
    <row r="47" spans="1:14" x14ac:dyDescent="0.2">
      <c r="A47" s="4" t="s">
        <v>142</v>
      </c>
      <c r="B47" s="4" t="s">
        <v>143</v>
      </c>
      <c r="C47" s="4" t="s">
        <v>144</v>
      </c>
      <c r="E47" s="5">
        <v>2</v>
      </c>
      <c r="F47" s="6">
        <v>30632</v>
      </c>
      <c r="G47" s="7" t="s">
        <v>14</v>
      </c>
      <c r="H47" s="7"/>
      <c r="I47" s="59">
        <v>489.61</v>
      </c>
      <c r="J47" s="9">
        <v>187</v>
      </c>
      <c r="K47" s="60">
        <v>73.44</v>
      </c>
      <c r="L47" s="16">
        <v>2</v>
      </c>
      <c r="M47" s="8"/>
      <c r="N47" s="10"/>
    </row>
    <row r="48" spans="1:14" x14ac:dyDescent="0.2">
      <c r="A48" s="4" t="s">
        <v>145</v>
      </c>
      <c r="B48" s="4" t="s">
        <v>146</v>
      </c>
      <c r="C48" s="4" t="s">
        <v>147</v>
      </c>
      <c r="E48" s="5">
        <v>4</v>
      </c>
      <c r="F48" s="6">
        <v>30632</v>
      </c>
      <c r="G48" s="7" t="s">
        <v>17</v>
      </c>
      <c r="H48" s="7"/>
      <c r="I48" s="59">
        <v>537.74</v>
      </c>
      <c r="J48" s="9">
        <v>187</v>
      </c>
      <c r="K48" s="60">
        <v>80.66</v>
      </c>
      <c r="L48" s="16">
        <v>1</v>
      </c>
      <c r="M48" s="8"/>
      <c r="N48" s="10"/>
    </row>
    <row r="49" spans="1:14" x14ac:dyDescent="0.2">
      <c r="A49" s="4" t="s">
        <v>148</v>
      </c>
      <c r="B49" s="4" t="s">
        <v>149</v>
      </c>
      <c r="C49" s="4" t="s">
        <v>26</v>
      </c>
      <c r="E49" s="5">
        <v>2</v>
      </c>
      <c r="F49" s="6">
        <v>30798</v>
      </c>
      <c r="G49" s="7" t="s">
        <v>14</v>
      </c>
      <c r="H49" s="7"/>
      <c r="I49" s="59">
        <v>514.51</v>
      </c>
      <c r="J49" s="9">
        <v>144.5</v>
      </c>
      <c r="K49" s="60">
        <v>77.180000000000007</v>
      </c>
      <c r="L49" s="16">
        <v>1</v>
      </c>
      <c r="M49" s="8"/>
      <c r="N49" s="10"/>
    </row>
    <row r="50" spans="1:14" x14ac:dyDescent="0.2">
      <c r="A50" s="4" t="s">
        <v>150</v>
      </c>
      <c r="B50" s="4" t="s">
        <v>151</v>
      </c>
      <c r="C50" s="4" t="s">
        <v>26</v>
      </c>
      <c r="E50" s="5">
        <v>3</v>
      </c>
      <c r="F50" s="6">
        <v>31769</v>
      </c>
      <c r="G50" s="7" t="s">
        <v>14</v>
      </c>
      <c r="H50" s="7"/>
      <c r="I50" s="59">
        <v>509.53</v>
      </c>
      <c r="J50" s="9">
        <v>194</v>
      </c>
      <c r="K50" s="60">
        <v>76.430000000000007</v>
      </c>
      <c r="L50" s="16">
        <v>2</v>
      </c>
      <c r="M50" s="8"/>
      <c r="N50" s="10"/>
    </row>
    <row r="51" spans="1:14" x14ac:dyDescent="0.2">
      <c r="A51" s="4" t="s">
        <v>152</v>
      </c>
      <c r="B51" s="4" t="s">
        <v>153</v>
      </c>
      <c r="C51" s="4" t="s">
        <v>74</v>
      </c>
      <c r="E51" s="5">
        <v>2</v>
      </c>
      <c r="F51" s="6">
        <v>32032</v>
      </c>
      <c r="G51" s="7" t="s">
        <v>17</v>
      </c>
      <c r="H51" s="7"/>
      <c r="I51" s="59">
        <v>487.95</v>
      </c>
      <c r="J51" s="9">
        <v>192</v>
      </c>
      <c r="K51" s="60">
        <v>73.19</v>
      </c>
      <c r="L51" s="16">
        <v>1</v>
      </c>
      <c r="M51" s="8"/>
      <c r="N51" s="10"/>
    </row>
    <row r="52" spans="1:14" x14ac:dyDescent="0.2">
      <c r="A52" s="4" t="s">
        <v>154</v>
      </c>
      <c r="B52" s="4" t="s">
        <v>155</v>
      </c>
      <c r="C52" s="4" t="s">
        <v>100</v>
      </c>
      <c r="E52" s="5">
        <v>1</v>
      </c>
      <c r="F52" s="6">
        <v>32503</v>
      </c>
      <c r="G52" s="7" t="s">
        <v>101</v>
      </c>
      <c r="H52" s="7"/>
      <c r="I52" s="59">
        <v>458.08</v>
      </c>
      <c r="J52" s="9">
        <v>170</v>
      </c>
      <c r="K52" s="60">
        <v>68.709999999999994</v>
      </c>
      <c r="L52" s="16">
        <v>0</v>
      </c>
      <c r="M52" s="8"/>
      <c r="N52" s="10"/>
    </row>
    <row r="53" spans="1:14" x14ac:dyDescent="0.2">
      <c r="A53" s="4" t="s">
        <v>159</v>
      </c>
      <c r="B53" s="4" t="s">
        <v>15</v>
      </c>
      <c r="C53" s="4" t="s">
        <v>16</v>
      </c>
      <c r="E53" s="5">
        <v>1</v>
      </c>
      <c r="F53" s="6">
        <v>33068</v>
      </c>
      <c r="G53" s="7" t="s">
        <v>17</v>
      </c>
      <c r="H53" s="7"/>
      <c r="I53" s="59">
        <v>461.4</v>
      </c>
      <c r="J53" s="9">
        <v>187</v>
      </c>
      <c r="K53" s="60">
        <v>69.209999999999994</v>
      </c>
      <c r="L53" s="16">
        <v>0</v>
      </c>
      <c r="M53" s="8"/>
      <c r="N53" s="10"/>
    </row>
    <row r="55" spans="1:14" x14ac:dyDescent="0.2">
      <c r="A55" s="12"/>
      <c r="B55" s="13"/>
    </row>
    <row r="59" spans="1:14" x14ac:dyDescent="0.2">
      <c r="C59" s="12"/>
      <c r="D59" s="12"/>
      <c r="E59" s="12"/>
      <c r="F59" s="13"/>
      <c r="G59" s="12"/>
      <c r="H59" s="13"/>
      <c r="I59" s="13"/>
      <c r="J59" s="13"/>
      <c r="K59" s="13"/>
      <c r="L59" s="13"/>
    </row>
    <row r="60" spans="1:14" x14ac:dyDescent="0.2">
      <c r="E60" s="14"/>
      <c r="F60" s="15"/>
      <c r="G60" s="14"/>
      <c r="H60" s="14"/>
      <c r="L60" s="4"/>
    </row>
    <row r="61" spans="1:14" x14ac:dyDescent="0.2">
      <c r="E61" s="14"/>
      <c r="F61" s="15"/>
      <c r="G61" s="14"/>
      <c r="H61" s="14"/>
      <c r="L61" s="4"/>
    </row>
    <row r="62" spans="1:14" x14ac:dyDescent="0.2">
      <c r="E62" s="14"/>
      <c r="F62" s="15"/>
      <c r="G62" s="14"/>
      <c r="H62" s="14"/>
      <c r="L62" s="4"/>
    </row>
    <row r="63" spans="1:14" x14ac:dyDescent="0.2">
      <c r="E63" s="14"/>
      <c r="F63" s="15"/>
      <c r="G63" s="14"/>
      <c r="H63" s="14"/>
      <c r="L63" s="4"/>
    </row>
    <row r="64" spans="1:14" x14ac:dyDescent="0.2">
      <c r="E64" s="14"/>
      <c r="F64" s="15"/>
      <c r="G64" s="14"/>
      <c r="H64" s="14"/>
      <c r="L64" s="4"/>
    </row>
    <row r="12170" spans="1:1" x14ac:dyDescent="0.2">
      <c r="A12170" s="12"/>
    </row>
  </sheetData>
  <phoneticPr fontId="2" type="noConversion"/>
  <pageMargins left="0.75" right="0.75" top="1" bottom="1" header="0.4921259845" footer="0.492125984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D7" sqref="D7:D24"/>
    </sheetView>
  </sheetViews>
  <sheetFormatPr defaultRowHeight="12.75" x14ac:dyDescent="0.2"/>
  <cols>
    <col min="1" max="1" width="18.140625" customWidth="1"/>
    <col min="4" max="4" width="10.85546875" customWidth="1"/>
    <col min="5" max="5" width="11.7109375" customWidth="1"/>
    <col min="6" max="6" width="11.28515625" customWidth="1"/>
    <col min="8" max="8" width="10.7109375" customWidth="1"/>
  </cols>
  <sheetData>
    <row r="1" spans="1:9" ht="32.25" customHeight="1" x14ac:dyDescent="0.25">
      <c r="A1" s="110" t="s">
        <v>280</v>
      </c>
      <c r="B1" s="111"/>
      <c r="C1" s="111"/>
      <c r="D1" s="111"/>
      <c r="E1" s="111"/>
      <c r="F1" s="111"/>
      <c r="G1" s="111"/>
      <c r="H1" s="111"/>
      <c r="I1" s="112"/>
    </row>
    <row r="2" spans="1:9" ht="15" x14ac:dyDescent="0.25">
      <c r="A2" s="78"/>
      <c r="B2" s="69"/>
      <c r="C2" s="69"/>
      <c r="D2" s="69"/>
      <c r="E2" s="69"/>
      <c r="F2" s="69"/>
      <c r="G2" s="69"/>
      <c r="H2" s="69"/>
    </row>
    <row r="3" spans="1:9" ht="14.25" x14ac:dyDescent="0.2">
      <c r="A3" s="109" t="s">
        <v>252</v>
      </c>
      <c r="B3" s="109"/>
      <c r="C3" s="109"/>
      <c r="D3" s="109"/>
      <c r="E3" s="84">
        <f ca="1">TODAY()</f>
        <v>41236</v>
      </c>
      <c r="F3" s="69"/>
      <c r="G3" s="69"/>
      <c r="H3" s="69"/>
    </row>
    <row r="4" spans="1:9" x14ac:dyDescent="0.2">
      <c r="A4" s="109"/>
      <c r="B4" s="109"/>
      <c r="C4" s="109"/>
      <c r="D4" s="109"/>
      <c r="E4" s="62"/>
      <c r="F4" s="69"/>
      <c r="G4" s="70"/>
      <c r="H4" s="69"/>
    </row>
    <row r="5" spans="1:9" ht="13.5" thickBot="1" x14ac:dyDescent="0.25">
      <c r="A5" s="69"/>
      <c r="B5" s="69"/>
      <c r="C5" s="69"/>
      <c r="D5" s="69"/>
      <c r="E5" s="69"/>
      <c r="F5" s="69"/>
      <c r="G5" s="69"/>
      <c r="H5" s="69"/>
    </row>
    <row r="6" spans="1:9" ht="25.5" x14ac:dyDescent="0.2">
      <c r="A6" s="71" t="s">
        <v>210</v>
      </c>
      <c r="B6" s="72" t="s">
        <v>211</v>
      </c>
      <c r="C6" s="72" t="s">
        <v>212</v>
      </c>
      <c r="D6" s="72" t="s">
        <v>213</v>
      </c>
      <c r="E6" s="73" t="s">
        <v>197</v>
      </c>
      <c r="F6" s="72" t="s">
        <v>214</v>
      </c>
      <c r="G6" s="63" t="s">
        <v>215</v>
      </c>
      <c r="H6" s="64"/>
    </row>
    <row r="7" spans="1:9" x14ac:dyDescent="0.2">
      <c r="A7" s="74" t="s">
        <v>217</v>
      </c>
      <c r="B7" s="75" t="s">
        <v>218</v>
      </c>
      <c r="C7" s="75">
        <v>1</v>
      </c>
      <c r="D7" s="91">
        <v>40944</v>
      </c>
      <c r="E7" s="65">
        <v>110</v>
      </c>
      <c r="F7" s="92">
        <v>1.06</v>
      </c>
      <c r="G7" s="66">
        <f>E7*F7</f>
        <v>116.60000000000001</v>
      </c>
      <c r="H7" s="79"/>
    </row>
    <row r="8" spans="1:9" x14ac:dyDescent="0.2">
      <c r="A8" s="74" t="s">
        <v>219</v>
      </c>
      <c r="B8" s="75" t="s">
        <v>220</v>
      </c>
      <c r="C8" s="75">
        <v>1</v>
      </c>
      <c r="D8" s="91">
        <v>41207</v>
      </c>
      <c r="E8" s="65">
        <v>95</v>
      </c>
      <c r="F8" s="92">
        <v>0.99</v>
      </c>
      <c r="G8" s="66">
        <f t="shared" ref="G8:G24" si="0">E8*F8</f>
        <v>94.05</v>
      </c>
      <c r="H8" s="79"/>
    </row>
    <row r="9" spans="1:9" x14ac:dyDescent="0.2">
      <c r="A9" s="74" t="s">
        <v>221</v>
      </c>
      <c r="B9" s="75" t="s">
        <v>222</v>
      </c>
      <c r="C9" s="75">
        <v>2</v>
      </c>
      <c r="D9" s="91">
        <v>40676</v>
      </c>
      <c r="E9" s="65">
        <v>30</v>
      </c>
      <c r="F9" s="92">
        <v>1.06</v>
      </c>
      <c r="G9" s="66">
        <f t="shared" si="0"/>
        <v>31.8</v>
      </c>
      <c r="H9" s="79"/>
    </row>
    <row r="10" spans="1:9" x14ac:dyDescent="0.2">
      <c r="A10" s="74" t="s">
        <v>223</v>
      </c>
      <c r="B10" s="75" t="s">
        <v>224</v>
      </c>
      <c r="C10" s="75">
        <v>1</v>
      </c>
      <c r="D10" s="91">
        <v>40873</v>
      </c>
      <c r="E10" s="65">
        <v>55</v>
      </c>
      <c r="F10" s="92">
        <v>0.43</v>
      </c>
      <c r="G10" s="66">
        <f t="shared" si="0"/>
        <v>23.65</v>
      </c>
      <c r="H10" s="79"/>
    </row>
    <row r="11" spans="1:9" x14ac:dyDescent="0.2">
      <c r="A11" s="74" t="s">
        <v>225</v>
      </c>
      <c r="B11" s="75" t="s">
        <v>226</v>
      </c>
      <c r="C11" s="75">
        <v>2</v>
      </c>
      <c r="D11" s="91">
        <v>40546</v>
      </c>
      <c r="E11" s="65">
        <v>20</v>
      </c>
      <c r="F11" s="92">
        <v>1.32</v>
      </c>
      <c r="G11" s="66">
        <f t="shared" si="0"/>
        <v>26.400000000000002</v>
      </c>
      <c r="H11" s="79"/>
    </row>
    <row r="12" spans="1:9" x14ac:dyDescent="0.2">
      <c r="A12" s="74" t="s">
        <v>227</v>
      </c>
      <c r="B12" s="75" t="s">
        <v>228</v>
      </c>
      <c r="C12" s="75">
        <v>1</v>
      </c>
      <c r="D12" s="91">
        <v>40910</v>
      </c>
      <c r="E12" s="65">
        <v>70</v>
      </c>
      <c r="F12" s="92">
        <v>0.5</v>
      </c>
      <c r="G12" s="66">
        <f t="shared" si="0"/>
        <v>35</v>
      </c>
      <c r="H12" s="79"/>
    </row>
    <row r="13" spans="1:9" x14ac:dyDescent="0.2">
      <c r="A13" s="74" t="s">
        <v>229</v>
      </c>
      <c r="B13" s="75" t="s">
        <v>230</v>
      </c>
      <c r="C13" s="75">
        <v>2</v>
      </c>
      <c r="D13" s="91">
        <v>40944</v>
      </c>
      <c r="E13" s="65">
        <v>30</v>
      </c>
      <c r="F13" s="92">
        <v>0.9</v>
      </c>
      <c r="G13" s="66">
        <f t="shared" si="0"/>
        <v>27</v>
      </c>
      <c r="H13" s="79"/>
    </row>
    <row r="14" spans="1:9" x14ac:dyDescent="0.2">
      <c r="A14" s="74" t="s">
        <v>231</v>
      </c>
      <c r="B14" s="75" t="s">
        <v>232</v>
      </c>
      <c r="C14" s="75">
        <v>3</v>
      </c>
      <c r="D14" s="91">
        <v>41227</v>
      </c>
      <c r="E14" s="65">
        <v>20</v>
      </c>
      <c r="F14" s="92">
        <v>0.7</v>
      </c>
      <c r="G14" s="66">
        <f t="shared" si="0"/>
        <v>14</v>
      </c>
      <c r="H14" s="79"/>
    </row>
    <row r="15" spans="1:9" x14ac:dyDescent="0.2">
      <c r="A15" s="74" t="s">
        <v>233</v>
      </c>
      <c r="B15" s="75" t="s">
        <v>230</v>
      </c>
      <c r="C15" s="75">
        <v>2</v>
      </c>
      <c r="D15" s="91">
        <v>40918</v>
      </c>
      <c r="E15" s="65">
        <v>50</v>
      </c>
      <c r="F15" s="92">
        <v>1.08</v>
      </c>
      <c r="G15" s="66">
        <f t="shared" si="0"/>
        <v>54</v>
      </c>
      <c r="H15" s="79"/>
    </row>
    <row r="16" spans="1:9" x14ac:dyDescent="0.2">
      <c r="A16" s="74" t="s">
        <v>234</v>
      </c>
      <c r="B16" s="75" t="s">
        <v>235</v>
      </c>
      <c r="C16" s="75">
        <v>1</v>
      </c>
      <c r="D16" s="91">
        <v>40878</v>
      </c>
      <c r="E16" s="65">
        <v>32</v>
      </c>
      <c r="F16" s="92">
        <v>0.63</v>
      </c>
      <c r="G16" s="66">
        <f t="shared" si="0"/>
        <v>20.16</v>
      </c>
      <c r="H16" s="79"/>
    </row>
    <row r="17" spans="1:8" x14ac:dyDescent="0.2">
      <c r="A17" s="74" t="s">
        <v>236</v>
      </c>
      <c r="B17" s="75" t="s">
        <v>237</v>
      </c>
      <c r="C17" s="75">
        <v>2</v>
      </c>
      <c r="D17" s="91">
        <v>40548</v>
      </c>
      <c r="E17" s="65">
        <v>30</v>
      </c>
      <c r="F17" s="92">
        <v>1.63</v>
      </c>
      <c r="G17" s="66">
        <f t="shared" si="0"/>
        <v>48.9</v>
      </c>
      <c r="H17" s="79"/>
    </row>
    <row r="18" spans="1:8" x14ac:dyDescent="0.2">
      <c r="A18" s="74" t="s">
        <v>238</v>
      </c>
      <c r="B18" s="75" t="s">
        <v>239</v>
      </c>
      <c r="C18" s="75">
        <v>2</v>
      </c>
      <c r="D18" s="91">
        <v>40883</v>
      </c>
      <c r="E18" s="65">
        <v>100</v>
      </c>
      <c r="F18" s="92">
        <v>1.39</v>
      </c>
      <c r="G18" s="66">
        <f t="shared" si="0"/>
        <v>139</v>
      </c>
      <c r="H18" s="79"/>
    </row>
    <row r="19" spans="1:8" x14ac:dyDescent="0.2">
      <c r="A19" s="74" t="s">
        <v>240</v>
      </c>
      <c r="B19" s="75" t="s">
        <v>241</v>
      </c>
      <c r="C19" s="75">
        <v>2</v>
      </c>
      <c r="D19" s="91">
        <v>40854</v>
      </c>
      <c r="E19" s="65">
        <v>50</v>
      </c>
      <c r="F19" s="92">
        <v>0.42</v>
      </c>
      <c r="G19" s="66">
        <f t="shared" si="0"/>
        <v>21</v>
      </c>
      <c r="H19" s="79"/>
    </row>
    <row r="20" spans="1:8" x14ac:dyDescent="0.2">
      <c r="A20" s="74" t="s">
        <v>242</v>
      </c>
      <c r="B20" s="75" t="s">
        <v>243</v>
      </c>
      <c r="C20" s="75">
        <v>1</v>
      </c>
      <c r="D20" s="91">
        <v>41154</v>
      </c>
      <c r="E20" s="65">
        <v>100</v>
      </c>
      <c r="F20" s="92">
        <v>0.64</v>
      </c>
      <c r="G20" s="66">
        <f t="shared" si="0"/>
        <v>64</v>
      </c>
      <c r="H20" s="79"/>
    </row>
    <row r="21" spans="1:8" x14ac:dyDescent="0.2">
      <c r="A21" s="74" t="s">
        <v>244</v>
      </c>
      <c r="B21" s="75" t="s">
        <v>245</v>
      </c>
      <c r="C21" s="75">
        <v>1</v>
      </c>
      <c r="D21" s="91">
        <v>40970</v>
      </c>
      <c r="E21" s="65">
        <v>100</v>
      </c>
      <c r="F21" s="92">
        <v>0.41</v>
      </c>
      <c r="G21" s="66">
        <f t="shared" si="0"/>
        <v>41</v>
      </c>
      <c r="H21" s="79"/>
    </row>
    <row r="22" spans="1:8" x14ac:dyDescent="0.2">
      <c r="A22" s="74" t="s">
        <v>246</v>
      </c>
      <c r="B22" s="75" t="s">
        <v>247</v>
      </c>
      <c r="C22" s="75">
        <v>4</v>
      </c>
      <c r="D22" s="91">
        <v>40978</v>
      </c>
      <c r="E22" s="65">
        <v>50</v>
      </c>
      <c r="F22" s="92">
        <v>0.96</v>
      </c>
      <c r="G22" s="66">
        <f t="shared" si="0"/>
        <v>48</v>
      </c>
      <c r="H22" s="79"/>
    </row>
    <row r="23" spans="1:8" x14ac:dyDescent="0.2">
      <c r="A23" s="74" t="s">
        <v>248</v>
      </c>
      <c r="B23" s="75" t="s">
        <v>249</v>
      </c>
      <c r="C23" s="75">
        <v>3</v>
      </c>
      <c r="D23" s="91">
        <v>40949</v>
      </c>
      <c r="E23" s="65">
        <v>40</v>
      </c>
      <c r="F23" s="92">
        <v>0.35</v>
      </c>
      <c r="G23" s="66">
        <f t="shared" si="0"/>
        <v>14</v>
      </c>
      <c r="H23" s="79"/>
    </row>
    <row r="24" spans="1:8" ht="13.5" thickBot="1" x14ac:dyDescent="0.25">
      <c r="A24" s="76" t="s">
        <v>250</v>
      </c>
      <c r="B24" s="77" t="s">
        <v>251</v>
      </c>
      <c r="C24" s="77">
        <v>1</v>
      </c>
      <c r="D24" s="93">
        <v>41227</v>
      </c>
      <c r="E24" s="67">
        <v>50</v>
      </c>
      <c r="F24" s="94">
        <v>0.37</v>
      </c>
      <c r="G24" s="68">
        <f t="shared" si="0"/>
        <v>18.5</v>
      </c>
      <c r="H24" s="80"/>
    </row>
    <row r="25" spans="1:8" ht="13.5" thickTop="1" x14ac:dyDescent="0.2"/>
  </sheetData>
  <mergeCells count="3">
    <mergeCell ref="A3:D3"/>
    <mergeCell ref="A4:D4"/>
    <mergeCell ref="A1:I1"/>
  </mergeCells>
  <phoneticPr fontId="2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170"/>
  <sheetViews>
    <sheetView workbookViewId="0"/>
  </sheetViews>
  <sheetFormatPr defaultRowHeight="12.75" x14ac:dyDescent="0.2"/>
  <cols>
    <col min="1" max="1" width="13" style="4" customWidth="1"/>
    <col min="2" max="2" width="13.5703125" style="4" customWidth="1"/>
    <col min="3" max="3" width="9.85546875" style="4" customWidth="1"/>
    <col min="4" max="4" width="6.85546875" style="4" customWidth="1"/>
    <col min="5" max="5" width="5.85546875" style="4" customWidth="1"/>
    <col min="6" max="6" width="9.28515625" style="4" customWidth="1"/>
    <col min="7" max="7" width="11.7109375" style="4" customWidth="1"/>
    <col min="8" max="8" width="9.7109375" style="4" customWidth="1"/>
    <col min="9" max="9" width="11.42578125" style="4" customWidth="1"/>
    <col min="10" max="10" width="12.140625" style="11" customWidth="1"/>
    <col min="11" max="11" width="10.5703125" style="4" customWidth="1"/>
    <col min="12" max="12" width="6.28515625" style="11" customWidth="1"/>
    <col min="13" max="13" width="12.140625" bestFit="1" customWidth="1"/>
  </cols>
  <sheetData>
    <row r="1" spans="1:21" ht="15" x14ac:dyDescent="0.25">
      <c r="A1" s="61" t="s">
        <v>268</v>
      </c>
      <c r="I1" s="61"/>
    </row>
    <row r="2" spans="1:21" ht="2.25" customHeight="1" x14ac:dyDescent="0.2"/>
    <row r="3" spans="1:21" ht="25.5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2" t="s">
        <v>5</v>
      </c>
      <c r="G3" s="1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3"/>
      <c r="N3" s="3"/>
      <c r="O3" s="3"/>
      <c r="P3" s="3"/>
      <c r="Q3" s="3"/>
      <c r="R3" s="3"/>
      <c r="S3" s="3"/>
      <c r="T3" s="3"/>
      <c r="U3" s="3"/>
    </row>
    <row r="4" spans="1:21" x14ac:dyDescent="0.2">
      <c r="A4" s="4" t="s">
        <v>18</v>
      </c>
      <c r="B4" s="4" t="s">
        <v>19</v>
      </c>
      <c r="C4" s="4" t="s">
        <v>20</v>
      </c>
      <c r="E4" s="5">
        <v>2</v>
      </c>
      <c r="F4" s="6">
        <v>19711</v>
      </c>
      <c r="G4" s="7" t="s">
        <v>14</v>
      </c>
      <c r="H4" s="7"/>
      <c r="I4" s="59">
        <v>534.41999999999996</v>
      </c>
      <c r="J4" s="9">
        <v>153</v>
      </c>
      <c r="K4" s="60">
        <v>80.16</v>
      </c>
      <c r="L4" s="16">
        <v>2</v>
      </c>
      <c r="M4" s="8"/>
      <c r="N4" s="10"/>
    </row>
    <row r="5" spans="1:21" x14ac:dyDescent="0.2">
      <c r="A5" s="4" t="s">
        <v>21</v>
      </c>
      <c r="B5" s="4" t="s">
        <v>22</v>
      </c>
      <c r="C5" s="4" t="s">
        <v>13</v>
      </c>
      <c r="E5" s="5">
        <v>2</v>
      </c>
      <c r="F5" s="6">
        <v>19966</v>
      </c>
      <c r="G5" s="7" t="s">
        <v>23</v>
      </c>
      <c r="H5" s="7"/>
      <c r="I5" s="59">
        <v>491.27</v>
      </c>
      <c r="J5" s="9">
        <v>161.5</v>
      </c>
      <c r="K5" s="60">
        <v>73.69</v>
      </c>
      <c r="L5" s="16">
        <v>2</v>
      </c>
      <c r="M5" s="8"/>
      <c r="N5" s="10"/>
    </row>
    <row r="6" spans="1:21" x14ac:dyDescent="0.2">
      <c r="A6" s="4" t="s">
        <v>24</v>
      </c>
      <c r="B6" s="4" t="s">
        <v>25</v>
      </c>
      <c r="C6" s="4" t="s">
        <v>26</v>
      </c>
      <c r="E6" s="5">
        <v>2</v>
      </c>
      <c r="F6" s="6">
        <v>20195</v>
      </c>
      <c r="G6" s="7" t="s">
        <v>27</v>
      </c>
      <c r="H6" s="7"/>
      <c r="I6" s="59">
        <v>570.94000000000005</v>
      </c>
      <c r="J6" s="9">
        <v>187</v>
      </c>
      <c r="K6" s="60">
        <v>85.64</v>
      </c>
      <c r="L6" s="16">
        <v>1</v>
      </c>
      <c r="M6" s="8"/>
      <c r="N6" s="10"/>
    </row>
    <row r="7" spans="1:21" x14ac:dyDescent="0.2">
      <c r="A7" s="4" t="s">
        <v>28</v>
      </c>
      <c r="B7" s="4" t="s">
        <v>29</v>
      </c>
      <c r="C7" s="4" t="s">
        <v>30</v>
      </c>
      <c r="E7" s="5">
        <v>3</v>
      </c>
      <c r="F7" s="6">
        <v>20214</v>
      </c>
      <c r="G7" s="7" t="s">
        <v>14</v>
      </c>
      <c r="H7" s="7" t="s">
        <v>31</v>
      </c>
      <c r="I7" s="59">
        <v>730.27</v>
      </c>
      <c r="J7" s="9">
        <v>144.5</v>
      </c>
      <c r="K7" s="60">
        <v>109.54</v>
      </c>
      <c r="L7" s="16">
        <v>2</v>
      </c>
      <c r="M7" s="8"/>
      <c r="N7" s="10"/>
    </row>
    <row r="8" spans="1:21" x14ac:dyDescent="0.2">
      <c r="A8" s="4" t="s">
        <v>32</v>
      </c>
      <c r="B8" s="4" t="s">
        <v>33</v>
      </c>
      <c r="C8" s="4" t="s">
        <v>120</v>
      </c>
      <c r="D8" s="4" t="s">
        <v>34</v>
      </c>
      <c r="E8" s="5">
        <v>4</v>
      </c>
      <c r="F8" s="6">
        <v>20381</v>
      </c>
      <c r="G8" s="7" t="s">
        <v>17</v>
      </c>
      <c r="H8" s="7" t="s">
        <v>35</v>
      </c>
      <c r="I8" s="59">
        <v>697.07</v>
      </c>
      <c r="J8" s="9">
        <v>161.5</v>
      </c>
      <c r="K8" s="60">
        <v>104.56</v>
      </c>
      <c r="L8" s="16">
        <v>1</v>
      </c>
      <c r="M8" s="8"/>
      <c r="N8" s="10"/>
    </row>
    <row r="9" spans="1:21" x14ac:dyDescent="0.2">
      <c r="A9" s="4" t="s">
        <v>36</v>
      </c>
      <c r="B9" s="4" t="s">
        <v>37</v>
      </c>
      <c r="C9" s="4" t="s">
        <v>38</v>
      </c>
      <c r="E9" s="5">
        <v>3</v>
      </c>
      <c r="F9" s="6">
        <v>20615</v>
      </c>
      <c r="G9" s="7" t="s">
        <v>23</v>
      </c>
      <c r="H9" s="7"/>
      <c r="I9" s="59">
        <v>471.35</v>
      </c>
      <c r="J9" s="9">
        <v>178.5</v>
      </c>
      <c r="K9" s="60">
        <v>70.7</v>
      </c>
      <c r="L9" s="16">
        <v>0</v>
      </c>
      <c r="M9" s="8"/>
      <c r="N9" s="10"/>
    </row>
    <row r="10" spans="1:21" x14ac:dyDescent="0.2">
      <c r="A10" s="4" t="s">
        <v>39</v>
      </c>
      <c r="B10" s="4" t="s">
        <v>40</v>
      </c>
      <c r="C10" s="4" t="s">
        <v>41</v>
      </c>
      <c r="E10" s="5">
        <v>2</v>
      </c>
      <c r="F10" s="6">
        <v>21288</v>
      </c>
      <c r="G10" s="7" t="s">
        <v>27</v>
      </c>
      <c r="H10" s="7"/>
      <c r="I10" s="59">
        <v>637.32000000000005</v>
      </c>
      <c r="J10" s="9">
        <v>190</v>
      </c>
      <c r="K10" s="60">
        <v>95.6</v>
      </c>
      <c r="L10" s="16">
        <v>1</v>
      </c>
      <c r="M10" s="8"/>
      <c r="N10" s="10"/>
    </row>
    <row r="11" spans="1:21" x14ac:dyDescent="0.2">
      <c r="A11" s="4" t="s">
        <v>42</v>
      </c>
      <c r="B11" s="4" t="s">
        <v>43</v>
      </c>
      <c r="C11" s="4" t="s">
        <v>157</v>
      </c>
      <c r="E11" s="5">
        <v>2</v>
      </c>
      <c r="F11" s="6">
        <v>21485</v>
      </c>
      <c r="G11" s="7" t="s">
        <v>27</v>
      </c>
      <c r="H11" s="7"/>
      <c r="I11" s="59">
        <v>497.91</v>
      </c>
      <c r="J11" s="9">
        <v>192</v>
      </c>
      <c r="K11" s="60">
        <v>74.69</v>
      </c>
      <c r="L11" s="16">
        <v>3</v>
      </c>
      <c r="M11" s="8"/>
      <c r="N11" s="10"/>
    </row>
    <row r="12" spans="1:21" x14ac:dyDescent="0.2">
      <c r="A12" s="4" t="s">
        <v>44</v>
      </c>
      <c r="B12" s="4" t="s">
        <v>45</v>
      </c>
      <c r="C12" s="4" t="s">
        <v>46</v>
      </c>
      <c r="E12" s="5">
        <v>3</v>
      </c>
      <c r="F12" s="6">
        <v>21626</v>
      </c>
      <c r="G12" s="7" t="s">
        <v>27</v>
      </c>
      <c r="H12" s="7"/>
      <c r="I12" s="59">
        <v>494.59</v>
      </c>
      <c r="J12" s="9">
        <v>192</v>
      </c>
      <c r="K12" s="60">
        <v>74.19</v>
      </c>
      <c r="L12" s="16">
        <v>3</v>
      </c>
      <c r="M12" s="8"/>
      <c r="N12" s="10"/>
    </row>
    <row r="13" spans="1:21" x14ac:dyDescent="0.2">
      <c r="A13" s="4" t="s">
        <v>47</v>
      </c>
      <c r="B13" s="4" t="s">
        <v>48</v>
      </c>
      <c r="C13" s="4" t="s">
        <v>49</v>
      </c>
      <c r="E13" s="5">
        <v>2</v>
      </c>
      <c r="F13" s="6">
        <v>21632</v>
      </c>
      <c r="G13" s="7" t="s">
        <v>27</v>
      </c>
      <c r="H13" s="7"/>
      <c r="I13" s="59">
        <v>468.03</v>
      </c>
      <c r="J13" s="9">
        <v>187</v>
      </c>
      <c r="K13" s="60">
        <v>70.2</v>
      </c>
      <c r="L13" s="16">
        <v>2</v>
      </c>
      <c r="M13" s="8"/>
      <c r="N13" s="10"/>
    </row>
    <row r="14" spans="1:21" x14ac:dyDescent="0.2">
      <c r="A14" s="4" t="s">
        <v>50</v>
      </c>
      <c r="B14" s="4" t="s">
        <v>51</v>
      </c>
      <c r="C14" s="4" t="s">
        <v>52</v>
      </c>
      <c r="E14" s="5">
        <v>2</v>
      </c>
      <c r="F14" s="6">
        <v>22690</v>
      </c>
      <c r="G14" s="7" t="s">
        <v>14</v>
      </c>
      <c r="H14" s="7"/>
      <c r="I14" s="59">
        <v>504.55</v>
      </c>
      <c r="J14" s="9">
        <v>187</v>
      </c>
      <c r="K14" s="60">
        <v>75.680000000000007</v>
      </c>
      <c r="L14" s="16">
        <v>2</v>
      </c>
      <c r="M14" s="8"/>
      <c r="N14" s="10"/>
    </row>
    <row r="15" spans="1:21" x14ac:dyDescent="0.2">
      <c r="A15" s="4" t="s">
        <v>53</v>
      </c>
      <c r="B15" s="4" t="s">
        <v>54</v>
      </c>
      <c r="C15" s="4" t="s">
        <v>55</v>
      </c>
      <c r="E15" s="5">
        <v>2</v>
      </c>
      <c r="F15" s="6">
        <v>23011</v>
      </c>
      <c r="G15" s="7" t="s">
        <v>56</v>
      </c>
      <c r="H15" s="7"/>
      <c r="I15" s="59">
        <v>504.55</v>
      </c>
      <c r="J15" s="9">
        <v>187</v>
      </c>
      <c r="K15" s="60">
        <v>75.680000000000007</v>
      </c>
      <c r="L15" s="16">
        <v>1</v>
      </c>
      <c r="M15" s="8"/>
      <c r="N15" s="10"/>
    </row>
    <row r="16" spans="1:21" x14ac:dyDescent="0.2">
      <c r="A16" s="4" t="s">
        <v>57</v>
      </c>
      <c r="B16" s="4" t="s">
        <v>58</v>
      </c>
      <c r="C16" s="4" t="s">
        <v>38</v>
      </c>
      <c r="D16" s="4" t="s">
        <v>59</v>
      </c>
      <c r="E16" s="5">
        <v>3</v>
      </c>
      <c r="F16" s="6">
        <v>23149</v>
      </c>
      <c r="G16" s="7" t="s">
        <v>14</v>
      </c>
      <c r="H16" s="7"/>
      <c r="I16" s="59">
        <v>657.24</v>
      </c>
      <c r="J16" s="9">
        <v>187</v>
      </c>
      <c r="K16" s="60">
        <v>98.59</v>
      </c>
      <c r="L16" s="16">
        <v>0</v>
      </c>
      <c r="M16" s="8"/>
      <c r="N16" s="10"/>
    </row>
    <row r="17" spans="1:14" x14ac:dyDescent="0.2">
      <c r="A17" s="4" t="s">
        <v>60</v>
      </c>
      <c r="B17" s="4" t="s">
        <v>61</v>
      </c>
      <c r="C17" s="4" t="s">
        <v>62</v>
      </c>
      <c r="E17" s="5">
        <v>2</v>
      </c>
      <c r="F17" s="6">
        <v>23237</v>
      </c>
      <c r="G17" s="7" t="s">
        <v>23</v>
      </c>
      <c r="H17" s="7" t="s">
        <v>31</v>
      </c>
      <c r="I17" s="59">
        <v>718.65</v>
      </c>
      <c r="J17" s="9">
        <v>187</v>
      </c>
      <c r="K17" s="60">
        <v>107.8</v>
      </c>
      <c r="L17" s="16">
        <v>1</v>
      </c>
      <c r="M17" s="8"/>
      <c r="N17" s="10"/>
    </row>
    <row r="18" spans="1:14" x14ac:dyDescent="0.2">
      <c r="A18" s="4" t="s">
        <v>63</v>
      </c>
      <c r="B18" s="4" t="s">
        <v>64</v>
      </c>
      <c r="C18" s="4" t="s">
        <v>65</v>
      </c>
      <c r="E18" s="5">
        <v>2</v>
      </c>
      <c r="F18" s="6">
        <v>23395</v>
      </c>
      <c r="G18" s="7" t="s">
        <v>14</v>
      </c>
      <c r="H18" s="7"/>
      <c r="I18" s="59">
        <v>509.53</v>
      </c>
      <c r="J18" s="9">
        <v>178.5</v>
      </c>
      <c r="K18" s="60">
        <v>76.430000000000007</v>
      </c>
      <c r="L18" s="16">
        <v>2</v>
      </c>
      <c r="M18" s="8"/>
      <c r="N18" s="10"/>
    </row>
    <row r="19" spans="1:14" x14ac:dyDescent="0.2">
      <c r="A19" s="4" t="s">
        <v>66</v>
      </c>
      <c r="B19" s="4" t="s">
        <v>67</v>
      </c>
      <c r="C19" s="4" t="s">
        <v>68</v>
      </c>
      <c r="D19" s="4" t="s">
        <v>69</v>
      </c>
      <c r="E19" s="5">
        <v>3</v>
      </c>
      <c r="F19" s="6">
        <v>23601</v>
      </c>
      <c r="G19" s="7" t="s">
        <v>23</v>
      </c>
      <c r="H19" s="7" t="s">
        <v>31</v>
      </c>
      <c r="I19" s="59">
        <v>763.46</v>
      </c>
      <c r="J19" s="9">
        <v>187</v>
      </c>
      <c r="K19" s="60">
        <v>114.52</v>
      </c>
      <c r="L19" s="16">
        <v>2</v>
      </c>
      <c r="M19" s="8"/>
      <c r="N19" s="10"/>
    </row>
    <row r="20" spans="1:14" x14ac:dyDescent="0.2">
      <c r="A20" s="4" t="s">
        <v>72</v>
      </c>
      <c r="B20" s="4" t="s">
        <v>73</v>
      </c>
      <c r="C20" s="4" t="s">
        <v>74</v>
      </c>
      <c r="D20" s="4" t="s">
        <v>75</v>
      </c>
      <c r="E20" s="5">
        <v>4</v>
      </c>
      <c r="F20" s="6">
        <v>24053</v>
      </c>
      <c r="G20" s="7" t="s">
        <v>17</v>
      </c>
      <c r="H20" s="7" t="s">
        <v>76</v>
      </c>
      <c r="I20" s="59">
        <v>1161.79</v>
      </c>
      <c r="J20" s="9">
        <v>187</v>
      </c>
      <c r="K20" s="60">
        <v>174.27</v>
      </c>
      <c r="L20" s="16">
        <v>1</v>
      </c>
      <c r="M20" s="8"/>
      <c r="N20" s="10"/>
    </row>
    <row r="21" spans="1:14" x14ac:dyDescent="0.2">
      <c r="A21" s="4" t="s">
        <v>77</v>
      </c>
      <c r="B21" s="4" t="s">
        <v>78</v>
      </c>
      <c r="C21" s="4" t="s">
        <v>158</v>
      </c>
      <c r="E21" s="5">
        <v>2</v>
      </c>
      <c r="F21" s="6">
        <v>24119</v>
      </c>
      <c r="G21" s="7" t="s">
        <v>17</v>
      </c>
      <c r="H21" s="7"/>
      <c r="I21" s="59">
        <v>481.31</v>
      </c>
      <c r="J21" s="9">
        <v>144.5</v>
      </c>
      <c r="K21" s="60">
        <v>72.2</v>
      </c>
      <c r="L21" s="16">
        <v>1</v>
      </c>
      <c r="M21" s="8"/>
      <c r="N21" s="10"/>
    </row>
    <row r="22" spans="1:14" x14ac:dyDescent="0.2">
      <c r="A22" s="4" t="s">
        <v>70</v>
      </c>
      <c r="B22" s="4" t="s">
        <v>71</v>
      </c>
      <c r="C22" s="4" t="s">
        <v>26</v>
      </c>
      <c r="E22" s="5">
        <v>3</v>
      </c>
      <c r="F22" s="6">
        <v>24134</v>
      </c>
      <c r="G22" s="7" t="s">
        <v>14</v>
      </c>
      <c r="H22" s="7"/>
      <c r="I22" s="59">
        <v>521.14</v>
      </c>
      <c r="J22" s="9">
        <v>187</v>
      </c>
      <c r="K22" s="60">
        <v>78.17</v>
      </c>
      <c r="L22" s="16">
        <v>0</v>
      </c>
      <c r="M22" s="8"/>
      <c r="N22" s="10"/>
    </row>
    <row r="23" spans="1:14" x14ac:dyDescent="0.2">
      <c r="A23" s="4" t="s">
        <v>79</v>
      </c>
      <c r="B23" s="4" t="s">
        <v>80</v>
      </c>
      <c r="C23" s="4" t="s">
        <v>81</v>
      </c>
      <c r="E23" s="5">
        <v>2</v>
      </c>
      <c r="F23" s="6">
        <v>24154</v>
      </c>
      <c r="G23" s="7" t="s">
        <v>14</v>
      </c>
      <c r="H23" s="7"/>
      <c r="I23" s="59">
        <v>501.23</v>
      </c>
      <c r="J23" s="9">
        <v>170</v>
      </c>
      <c r="K23" s="60">
        <v>75.180000000000007</v>
      </c>
      <c r="L23" s="16">
        <v>4</v>
      </c>
      <c r="M23" s="8"/>
      <c r="N23" s="10"/>
    </row>
    <row r="24" spans="1:14" x14ac:dyDescent="0.2">
      <c r="A24" s="4" t="s">
        <v>82</v>
      </c>
      <c r="B24" s="4" t="s">
        <v>83</v>
      </c>
      <c r="C24" s="4" t="s">
        <v>84</v>
      </c>
      <c r="E24" s="5">
        <v>2</v>
      </c>
      <c r="F24" s="6">
        <v>24290</v>
      </c>
      <c r="G24" s="7" t="s">
        <v>14</v>
      </c>
      <c r="H24" s="7"/>
      <c r="I24" s="59">
        <v>509.53</v>
      </c>
      <c r="J24" s="9">
        <v>187</v>
      </c>
      <c r="K24" s="60">
        <v>76.430000000000007</v>
      </c>
      <c r="L24" s="16">
        <v>5</v>
      </c>
      <c r="M24" s="8"/>
      <c r="N24" s="10"/>
    </row>
    <row r="25" spans="1:14" x14ac:dyDescent="0.2">
      <c r="A25" s="4" t="s">
        <v>85</v>
      </c>
      <c r="B25" s="4" t="s">
        <v>86</v>
      </c>
      <c r="C25" s="4" t="s">
        <v>87</v>
      </c>
      <c r="E25" s="5">
        <v>2</v>
      </c>
      <c r="F25" s="6">
        <v>24333</v>
      </c>
      <c r="G25" s="7" t="s">
        <v>17</v>
      </c>
      <c r="H25" s="7"/>
      <c r="I25" s="59">
        <v>471.35</v>
      </c>
      <c r="J25" s="9">
        <v>187</v>
      </c>
      <c r="K25" s="60">
        <v>70.7</v>
      </c>
      <c r="L25" s="16">
        <v>1</v>
      </c>
      <c r="M25" s="8"/>
      <c r="N25" s="10"/>
    </row>
    <row r="26" spans="1:14" x14ac:dyDescent="0.2">
      <c r="A26" s="4" t="s">
        <v>88</v>
      </c>
      <c r="B26" s="4" t="s">
        <v>89</v>
      </c>
      <c r="C26" s="4" t="s">
        <v>90</v>
      </c>
      <c r="D26" s="4" t="s">
        <v>69</v>
      </c>
      <c r="E26" s="5">
        <v>3</v>
      </c>
      <c r="F26" s="6">
        <v>24455</v>
      </c>
      <c r="G26" s="7" t="s">
        <v>14</v>
      </c>
      <c r="H26" s="7"/>
      <c r="I26" s="59">
        <v>657.24</v>
      </c>
      <c r="J26" s="9">
        <v>187</v>
      </c>
      <c r="K26" s="60">
        <v>98.59</v>
      </c>
      <c r="L26" s="16">
        <v>2</v>
      </c>
      <c r="M26" s="8"/>
      <c r="N26" s="10"/>
    </row>
    <row r="27" spans="1:14" x14ac:dyDescent="0.2">
      <c r="A27" s="4" t="s">
        <v>91</v>
      </c>
      <c r="B27" s="4" t="s">
        <v>92</v>
      </c>
      <c r="C27" s="4" t="s">
        <v>93</v>
      </c>
      <c r="E27" s="5">
        <v>2</v>
      </c>
      <c r="F27" s="6">
        <v>24708</v>
      </c>
      <c r="G27" s="7" t="s">
        <v>27</v>
      </c>
      <c r="H27" s="7"/>
      <c r="I27" s="59">
        <v>464.71</v>
      </c>
      <c r="J27" s="9">
        <v>187</v>
      </c>
      <c r="K27" s="60">
        <v>69.709999999999994</v>
      </c>
      <c r="L27" s="16">
        <v>2</v>
      </c>
      <c r="M27" s="8"/>
      <c r="N27" s="10"/>
    </row>
    <row r="28" spans="1:14" x14ac:dyDescent="0.2">
      <c r="A28" s="4" t="s">
        <v>94</v>
      </c>
      <c r="B28" s="4" t="s">
        <v>95</v>
      </c>
      <c r="C28" s="4" t="s">
        <v>26</v>
      </c>
      <c r="E28" s="5">
        <v>1</v>
      </c>
      <c r="F28" s="6">
        <v>25173</v>
      </c>
      <c r="G28" s="7" t="s">
        <v>14</v>
      </c>
      <c r="H28" s="7"/>
      <c r="I28" s="59">
        <v>497.91</v>
      </c>
      <c r="J28" s="9">
        <v>144.5</v>
      </c>
      <c r="K28" s="60">
        <v>74.69</v>
      </c>
      <c r="L28" s="16">
        <v>2</v>
      </c>
      <c r="M28" s="8"/>
      <c r="N28" s="10"/>
    </row>
    <row r="29" spans="1:14" x14ac:dyDescent="0.2">
      <c r="A29" s="4" t="s">
        <v>96</v>
      </c>
      <c r="B29" s="4" t="s">
        <v>97</v>
      </c>
      <c r="C29" s="4" t="s">
        <v>90</v>
      </c>
      <c r="E29" s="5">
        <v>1</v>
      </c>
      <c r="F29" s="6">
        <v>25268</v>
      </c>
      <c r="G29" s="7" t="s">
        <v>17</v>
      </c>
      <c r="H29" s="7"/>
      <c r="I29" s="59">
        <v>496.25</v>
      </c>
      <c r="J29" s="9">
        <v>170</v>
      </c>
      <c r="K29" s="60">
        <v>74.44</v>
      </c>
      <c r="L29" s="16">
        <v>2</v>
      </c>
      <c r="M29" s="8"/>
      <c r="N29" s="10"/>
    </row>
    <row r="30" spans="1:14" x14ac:dyDescent="0.2">
      <c r="A30" s="4" t="s">
        <v>98</v>
      </c>
      <c r="B30" s="4" t="s">
        <v>99</v>
      </c>
      <c r="C30" s="4" t="s">
        <v>100</v>
      </c>
      <c r="D30" s="4" t="s">
        <v>69</v>
      </c>
      <c r="E30" s="5">
        <v>2</v>
      </c>
      <c r="F30" s="6">
        <v>25465</v>
      </c>
      <c r="G30" s="7" t="s">
        <v>101</v>
      </c>
      <c r="H30" s="7"/>
      <c r="I30" s="59">
        <v>627.37</v>
      </c>
      <c r="J30" s="9">
        <v>200</v>
      </c>
      <c r="K30" s="60">
        <v>94.11</v>
      </c>
      <c r="L30" s="16">
        <v>3</v>
      </c>
      <c r="M30" s="8"/>
      <c r="N30" s="10"/>
    </row>
    <row r="31" spans="1:14" x14ac:dyDescent="0.2">
      <c r="A31" s="4" t="s">
        <v>102</v>
      </c>
      <c r="B31" s="4" t="s">
        <v>103</v>
      </c>
      <c r="C31" s="4" t="s">
        <v>52</v>
      </c>
      <c r="E31" s="5">
        <v>1</v>
      </c>
      <c r="F31" s="6">
        <v>25697</v>
      </c>
      <c r="G31" s="7" t="s">
        <v>14</v>
      </c>
      <c r="H31" s="7"/>
      <c r="I31" s="59">
        <v>507.87</v>
      </c>
      <c r="J31" s="9">
        <v>187</v>
      </c>
      <c r="K31" s="60">
        <v>76.180000000000007</v>
      </c>
      <c r="L31" s="16">
        <v>3</v>
      </c>
      <c r="M31" s="8"/>
      <c r="N31" s="10"/>
    </row>
    <row r="32" spans="1:14" x14ac:dyDescent="0.2">
      <c r="A32" s="4" t="s">
        <v>104</v>
      </c>
      <c r="B32" s="4" t="s">
        <v>105</v>
      </c>
      <c r="C32" s="4" t="s">
        <v>106</v>
      </c>
      <c r="E32" s="5">
        <v>1</v>
      </c>
      <c r="F32" s="6">
        <v>25850</v>
      </c>
      <c r="G32" s="7" t="s">
        <v>17</v>
      </c>
      <c r="H32" s="7"/>
      <c r="I32" s="59">
        <v>494.59</v>
      </c>
      <c r="J32" s="9">
        <v>187</v>
      </c>
      <c r="K32" s="60">
        <v>74.19</v>
      </c>
      <c r="L32" s="16">
        <v>0</v>
      </c>
      <c r="M32" s="8"/>
      <c r="N32" s="10"/>
    </row>
    <row r="33" spans="1:14" x14ac:dyDescent="0.2">
      <c r="A33" s="4" t="s">
        <v>107</v>
      </c>
      <c r="B33" s="4" t="s">
        <v>108</v>
      </c>
      <c r="C33" s="4" t="s">
        <v>109</v>
      </c>
      <c r="E33" s="5">
        <v>2</v>
      </c>
      <c r="F33" s="6">
        <v>25934</v>
      </c>
      <c r="G33" s="7" t="s">
        <v>27</v>
      </c>
      <c r="H33" s="7"/>
      <c r="I33" s="59">
        <v>489.61</v>
      </c>
      <c r="J33" s="9">
        <v>187</v>
      </c>
      <c r="K33" s="60">
        <v>73.44</v>
      </c>
      <c r="L33" s="16">
        <v>1</v>
      </c>
      <c r="M33" s="8"/>
      <c r="N33" s="10"/>
    </row>
    <row r="34" spans="1:14" x14ac:dyDescent="0.2">
      <c r="A34" s="4" t="s">
        <v>110</v>
      </c>
      <c r="B34" s="4" t="s">
        <v>111</v>
      </c>
      <c r="C34" s="4" t="s">
        <v>112</v>
      </c>
      <c r="E34" s="5">
        <v>2</v>
      </c>
      <c r="F34" s="6">
        <v>26045</v>
      </c>
      <c r="G34" s="7" t="s">
        <v>23</v>
      </c>
      <c r="H34" s="7"/>
      <c r="I34" s="59">
        <v>629.02</v>
      </c>
      <c r="J34" s="9">
        <v>187</v>
      </c>
      <c r="K34" s="60">
        <v>94.35</v>
      </c>
      <c r="L34" s="16">
        <v>1</v>
      </c>
      <c r="M34" s="8"/>
      <c r="N34" s="10"/>
    </row>
    <row r="35" spans="1:14" x14ac:dyDescent="0.2">
      <c r="A35" s="4" t="s">
        <v>113</v>
      </c>
      <c r="B35" s="4" t="s">
        <v>114</v>
      </c>
      <c r="C35" s="4" t="s">
        <v>115</v>
      </c>
      <c r="E35" s="5">
        <v>2</v>
      </c>
      <c r="F35" s="6">
        <v>26162</v>
      </c>
      <c r="G35" s="7" t="s">
        <v>27</v>
      </c>
      <c r="H35" s="7"/>
      <c r="I35" s="59">
        <v>531.1</v>
      </c>
      <c r="J35" s="9">
        <v>195</v>
      </c>
      <c r="K35" s="60">
        <v>79.67</v>
      </c>
      <c r="L35" s="16">
        <v>1</v>
      </c>
      <c r="M35" s="8"/>
      <c r="N35" s="10"/>
    </row>
    <row r="36" spans="1:14" x14ac:dyDescent="0.2">
      <c r="A36" s="4" t="s">
        <v>116</v>
      </c>
      <c r="B36" s="4" t="s">
        <v>117</v>
      </c>
      <c r="C36" s="4" t="s">
        <v>13</v>
      </c>
      <c r="E36" s="5">
        <v>2</v>
      </c>
      <c r="F36" s="6">
        <v>26216</v>
      </c>
      <c r="G36" s="7" t="s">
        <v>14</v>
      </c>
      <c r="H36" s="7"/>
      <c r="I36" s="59">
        <v>534.41999999999996</v>
      </c>
      <c r="J36" s="9">
        <v>187</v>
      </c>
      <c r="K36" s="60">
        <v>80.16</v>
      </c>
      <c r="L36" s="16">
        <v>2</v>
      </c>
      <c r="M36" s="8"/>
      <c r="N36" s="10"/>
    </row>
    <row r="37" spans="1:14" x14ac:dyDescent="0.2">
      <c r="A37" s="4" t="s">
        <v>118</v>
      </c>
      <c r="B37" s="4" t="s">
        <v>119</v>
      </c>
      <c r="C37" s="4" t="s">
        <v>120</v>
      </c>
      <c r="E37" s="5">
        <v>2</v>
      </c>
      <c r="F37" s="6">
        <v>26219</v>
      </c>
      <c r="G37" s="7" t="s">
        <v>14</v>
      </c>
      <c r="H37" s="7"/>
      <c r="I37" s="59">
        <v>494.59</v>
      </c>
      <c r="J37" s="9">
        <v>187</v>
      </c>
      <c r="K37" s="60">
        <v>74.19</v>
      </c>
      <c r="L37" s="16">
        <v>2</v>
      </c>
      <c r="M37" s="8"/>
      <c r="N37" s="10"/>
    </row>
    <row r="38" spans="1:14" x14ac:dyDescent="0.2">
      <c r="A38" s="4" t="s">
        <v>121</v>
      </c>
      <c r="B38" s="4" t="s">
        <v>122</v>
      </c>
      <c r="C38" s="4" t="s">
        <v>123</v>
      </c>
      <c r="E38" s="5">
        <v>1</v>
      </c>
      <c r="F38" s="6">
        <v>26415</v>
      </c>
      <c r="G38" s="7" t="s">
        <v>14</v>
      </c>
      <c r="H38" s="7"/>
      <c r="I38" s="59">
        <v>501.23</v>
      </c>
      <c r="J38" s="9">
        <v>196</v>
      </c>
      <c r="K38" s="60">
        <v>75.180000000000007</v>
      </c>
      <c r="L38" s="16">
        <v>0</v>
      </c>
      <c r="M38" s="8"/>
      <c r="N38" s="10"/>
    </row>
    <row r="39" spans="1:14" x14ac:dyDescent="0.2">
      <c r="A39" s="4" t="s">
        <v>124</v>
      </c>
      <c r="B39" s="4" t="s">
        <v>125</v>
      </c>
      <c r="C39" s="4" t="s">
        <v>74</v>
      </c>
      <c r="D39" s="4" t="s">
        <v>126</v>
      </c>
      <c r="E39" s="5">
        <v>1</v>
      </c>
      <c r="F39" s="6">
        <v>26492</v>
      </c>
      <c r="G39" s="7" t="s">
        <v>27</v>
      </c>
      <c r="H39" s="7"/>
      <c r="I39" s="59">
        <v>516.16999999999996</v>
      </c>
      <c r="J39" s="9">
        <v>187</v>
      </c>
      <c r="K39" s="60">
        <v>77.430000000000007</v>
      </c>
      <c r="L39" s="16">
        <v>0</v>
      </c>
      <c r="M39" s="8"/>
      <c r="N39" s="10"/>
    </row>
    <row r="40" spans="1:14" x14ac:dyDescent="0.2">
      <c r="A40" s="4" t="s">
        <v>127</v>
      </c>
      <c r="B40" s="4" t="s">
        <v>128</v>
      </c>
      <c r="C40" s="4" t="s">
        <v>129</v>
      </c>
      <c r="E40" s="5">
        <v>2</v>
      </c>
      <c r="F40" s="6">
        <v>26661</v>
      </c>
      <c r="G40" s="7" t="s">
        <v>101</v>
      </c>
      <c r="H40" s="7"/>
      <c r="I40" s="59">
        <v>431.52</v>
      </c>
      <c r="J40" s="9">
        <v>187</v>
      </c>
      <c r="K40" s="60">
        <v>64.73</v>
      </c>
      <c r="L40" s="16">
        <v>1</v>
      </c>
      <c r="M40" s="8"/>
      <c r="N40" s="10"/>
    </row>
    <row r="41" spans="1:14" x14ac:dyDescent="0.2">
      <c r="A41" s="4" t="s">
        <v>130</v>
      </c>
      <c r="B41" s="4" t="s">
        <v>131</v>
      </c>
      <c r="C41" s="4" t="s">
        <v>132</v>
      </c>
      <c r="E41" s="5">
        <v>1</v>
      </c>
      <c r="F41" s="6">
        <v>26994</v>
      </c>
      <c r="G41" s="7" t="s">
        <v>101</v>
      </c>
      <c r="H41" s="7"/>
      <c r="I41" s="59">
        <v>517.83000000000004</v>
      </c>
      <c r="J41" s="9">
        <v>144.5</v>
      </c>
      <c r="K41" s="60">
        <v>77.67</v>
      </c>
      <c r="L41" s="16">
        <v>0</v>
      </c>
      <c r="M41" s="8"/>
      <c r="N41" s="10"/>
    </row>
    <row r="42" spans="1:14" x14ac:dyDescent="0.2">
      <c r="A42" s="4" t="s">
        <v>133</v>
      </c>
      <c r="B42" s="4" t="s">
        <v>134</v>
      </c>
      <c r="C42" s="4" t="s">
        <v>30</v>
      </c>
      <c r="E42" s="5">
        <v>3</v>
      </c>
      <c r="F42" s="6">
        <v>27086</v>
      </c>
      <c r="G42" s="7" t="s">
        <v>14</v>
      </c>
      <c r="H42" s="7"/>
      <c r="I42" s="59">
        <v>497.91</v>
      </c>
      <c r="J42" s="9">
        <v>187</v>
      </c>
      <c r="K42" s="60">
        <v>74.69</v>
      </c>
      <c r="L42" s="16">
        <v>3</v>
      </c>
      <c r="M42" s="8"/>
      <c r="N42" s="10"/>
    </row>
    <row r="43" spans="1:14" x14ac:dyDescent="0.2">
      <c r="A43" s="4" t="s">
        <v>135</v>
      </c>
      <c r="B43" s="4" t="s">
        <v>136</v>
      </c>
      <c r="C43" s="4" t="s">
        <v>100</v>
      </c>
      <c r="E43" s="5">
        <v>2</v>
      </c>
      <c r="F43" s="6">
        <v>28283</v>
      </c>
      <c r="G43" s="7" t="s">
        <v>101</v>
      </c>
      <c r="H43" s="7"/>
      <c r="I43" s="59">
        <v>464.71</v>
      </c>
      <c r="J43" s="9">
        <v>187</v>
      </c>
      <c r="K43" s="60">
        <v>69.709999999999994</v>
      </c>
      <c r="L43" s="16">
        <v>3</v>
      </c>
      <c r="M43" s="8"/>
      <c r="N43" s="10"/>
    </row>
    <row r="44" spans="1:14" x14ac:dyDescent="0.2">
      <c r="A44" s="4" t="s">
        <v>137</v>
      </c>
      <c r="B44" s="4" t="s">
        <v>138</v>
      </c>
      <c r="C44" s="4" t="s">
        <v>13</v>
      </c>
      <c r="E44" s="5">
        <v>4</v>
      </c>
      <c r="F44" s="6">
        <v>28831</v>
      </c>
      <c r="G44" s="7" t="s">
        <v>101</v>
      </c>
      <c r="H44" s="7"/>
      <c r="I44" s="59">
        <v>494.59</v>
      </c>
      <c r="J44" s="9">
        <v>187</v>
      </c>
      <c r="K44" s="60">
        <v>74.19</v>
      </c>
      <c r="L44" s="16">
        <v>0</v>
      </c>
      <c r="M44" s="8"/>
      <c r="N44" s="10"/>
    </row>
    <row r="45" spans="1:14" x14ac:dyDescent="0.2">
      <c r="A45" s="4" t="s">
        <v>139</v>
      </c>
      <c r="B45" s="4" t="s">
        <v>140</v>
      </c>
      <c r="C45" s="4" t="s">
        <v>141</v>
      </c>
      <c r="D45" s="4" t="s">
        <v>69</v>
      </c>
      <c r="E45" s="5">
        <v>2</v>
      </c>
      <c r="F45" s="6">
        <v>29139</v>
      </c>
      <c r="G45" s="7" t="s">
        <v>101</v>
      </c>
      <c r="H45" s="7"/>
      <c r="I45" s="59">
        <v>541.05999999999995</v>
      </c>
      <c r="J45" s="9">
        <v>187</v>
      </c>
      <c r="K45" s="60">
        <v>81.16</v>
      </c>
      <c r="L45" s="16">
        <v>2</v>
      </c>
      <c r="M45" s="8"/>
      <c r="N45" s="10"/>
    </row>
    <row r="46" spans="1:14" x14ac:dyDescent="0.2">
      <c r="A46" s="4" t="s">
        <v>156</v>
      </c>
      <c r="B46" s="4" t="s">
        <v>12</v>
      </c>
      <c r="C46" s="4" t="s">
        <v>13</v>
      </c>
      <c r="E46" s="5">
        <v>2</v>
      </c>
      <c r="F46" s="6">
        <v>29913</v>
      </c>
      <c r="G46" s="7" t="s">
        <v>14</v>
      </c>
      <c r="H46" s="7"/>
      <c r="I46" s="59">
        <v>501.23</v>
      </c>
      <c r="J46" s="9">
        <v>187</v>
      </c>
      <c r="K46" s="60">
        <v>75.180000000000007</v>
      </c>
      <c r="L46" s="16">
        <v>2</v>
      </c>
      <c r="M46" s="8"/>
      <c r="N46" s="10"/>
    </row>
    <row r="47" spans="1:14" x14ac:dyDescent="0.2">
      <c r="A47" s="4" t="s">
        <v>142</v>
      </c>
      <c r="B47" s="4" t="s">
        <v>143</v>
      </c>
      <c r="C47" s="4" t="s">
        <v>144</v>
      </c>
      <c r="E47" s="5">
        <v>2</v>
      </c>
      <c r="F47" s="6">
        <v>30632</v>
      </c>
      <c r="G47" s="7" t="s">
        <v>14</v>
      </c>
      <c r="H47" s="7"/>
      <c r="I47" s="59">
        <v>489.61</v>
      </c>
      <c r="J47" s="9">
        <v>187</v>
      </c>
      <c r="K47" s="60">
        <v>73.44</v>
      </c>
      <c r="L47" s="16">
        <v>2</v>
      </c>
      <c r="M47" s="8"/>
      <c r="N47" s="10"/>
    </row>
    <row r="48" spans="1:14" x14ac:dyDescent="0.2">
      <c r="A48" s="4" t="s">
        <v>145</v>
      </c>
      <c r="B48" s="4" t="s">
        <v>146</v>
      </c>
      <c r="C48" s="4" t="s">
        <v>147</v>
      </c>
      <c r="E48" s="5">
        <v>4</v>
      </c>
      <c r="F48" s="6">
        <v>30632</v>
      </c>
      <c r="G48" s="7" t="s">
        <v>17</v>
      </c>
      <c r="H48" s="7"/>
      <c r="I48" s="59">
        <v>537.74</v>
      </c>
      <c r="J48" s="9">
        <v>187</v>
      </c>
      <c r="K48" s="60">
        <v>80.66</v>
      </c>
      <c r="L48" s="16">
        <v>1</v>
      </c>
      <c r="M48" s="8"/>
      <c r="N48" s="10"/>
    </row>
    <row r="49" spans="1:14" x14ac:dyDescent="0.2">
      <c r="A49" s="4" t="s">
        <v>148</v>
      </c>
      <c r="B49" s="4" t="s">
        <v>149</v>
      </c>
      <c r="C49" s="4" t="s">
        <v>26</v>
      </c>
      <c r="E49" s="5">
        <v>2</v>
      </c>
      <c r="F49" s="6">
        <v>30798</v>
      </c>
      <c r="G49" s="7" t="s">
        <v>14</v>
      </c>
      <c r="H49" s="7"/>
      <c r="I49" s="59">
        <v>514.51</v>
      </c>
      <c r="J49" s="9">
        <v>144.5</v>
      </c>
      <c r="K49" s="60">
        <v>77.180000000000007</v>
      </c>
      <c r="L49" s="16">
        <v>1</v>
      </c>
      <c r="M49" s="8"/>
      <c r="N49" s="10"/>
    </row>
    <row r="50" spans="1:14" x14ac:dyDescent="0.2">
      <c r="A50" s="4" t="s">
        <v>150</v>
      </c>
      <c r="B50" s="4" t="s">
        <v>151</v>
      </c>
      <c r="C50" s="4" t="s">
        <v>26</v>
      </c>
      <c r="E50" s="5">
        <v>3</v>
      </c>
      <c r="F50" s="6">
        <v>31769</v>
      </c>
      <c r="G50" s="7" t="s">
        <v>14</v>
      </c>
      <c r="H50" s="7"/>
      <c r="I50" s="59">
        <v>509.53</v>
      </c>
      <c r="J50" s="9">
        <v>194</v>
      </c>
      <c r="K50" s="60">
        <v>76.430000000000007</v>
      </c>
      <c r="L50" s="16">
        <v>2</v>
      </c>
      <c r="M50" s="8"/>
      <c r="N50" s="10"/>
    </row>
    <row r="51" spans="1:14" x14ac:dyDescent="0.2">
      <c r="A51" s="4" t="s">
        <v>152</v>
      </c>
      <c r="B51" s="4" t="s">
        <v>153</v>
      </c>
      <c r="C51" s="4" t="s">
        <v>74</v>
      </c>
      <c r="E51" s="5">
        <v>2</v>
      </c>
      <c r="F51" s="6">
        <v>32032</v>
      </c>
      <c r="G51" s="7" t="s">
        <v>17</v>
      </c>
      <c r="H51" s="7"/>
      <c r="I51" s="59">
        <v>487.95</v>
      </c>
      <c r="J51" s="9">
        <v>192</v>
      </c>
      <c r="K51" s="60">
        <v>73.19</v>
      </c>
      <c r="L51" s="16">
        <v>1</v>
      </c>
      <c r="M51" s="8"/>
      <c r="N51" s="10"/>
    </row>
    <row r="52" spans="1:14" x14ac:dyDescent="0.2">
      <c r="A52" s="4" t="s">
        <v>154</v>
      </c>
      <c r="B52" s="4" t="s">
        <v>155</v>
      </c>
      <c r="C52" s="4" t="s">
        <v>100</v>
      </c>
      <c r="E52" s="5">
        <v>1</v>
      </c>
      <c r="F52" s="6">
        <v>32503</v>
      </c>
      <c r="G52" s="7" t="s">
        <v>101</v>
      </c>
      <c r="H52" s="7"/>
      <c r="I52" s="59">
        <v>458.08</v>
      </c>
      <c r="J52" s="9">
        <v>170</v>
      </c>
      <c r="K52" s="60">
        <v>68.709999999999994</v>
      </c>
      <c r="L52" s="16">
        <v>0</v>
      </c>
      <c r="M52" s="8"/>
      <c r="N52" s="10"/>
    </row>
    <row r="53" spans="1:14" x14ac:dyDescent="0.2">
      <c r="A53" s="4" t="s">
        <v>159</v>
      </c>
      <c r="B53" s="4" t="s">
        <v>15</v>
      </c>
      <c r="C53" s="4" t="s">
        <v>16</v>
      </c>
      <c r="E53" s="5">
        <v>1</v>
      </c>
      <c r="F53" s="6">
        <v>33068</v>
      </c>
      <c r="G53" s="7" t="s">
        <v>17</v>
      </c>
      <c r="H53" s="7"/>
      <c r="I53" s="59">
        <v>461.4</v>
      </c>
      <c r="J53" s="9">
        <v>187</v>
      </c>
      <c r="K53" s="60">
        <v>69.209999999999994</v>
      </c>
      <c r="L53" s="16">
        <v>0</v>
      </c>
      <c r="M53" s="8"/>
      <c r="N53" s="10"/>
    </row>
    <row r="55" spans="1:14" x14ac:dyDescent="0.2">
      <c r="A55" s="12"/>
      <c r="B55" s="13"/>
    </row>
    <row r="59" spans="1:14" x14ac:dyDescent="0.2">
      <c r="C59" s="12"/>
      <c r="D59" s="12"/>
      <c r="E59" s="12"/>
      <c r="F59" s="13"/>
      <c r="G59" s="12"/>
      <c r="H59" s="13"/>
      <c r="I59" s="13"/>
      <c r="J59" s="13"/>
      <c r="K59" s="13"/>
      <c r="L59" s="13"/>
    </row>
    <row r="60" spans="1:14" x14ac:dyDescent="0.2">
      <c r="E60" s="14"/>
      <c r="F60" s="15"/>
      <c r="G60" s="14"/>
      <c r="H60" s="14"/>
      <c r="L60" s="4"/>
    </row>
    <row r="61" spans="1:14" x14ac:dyDescent="0.2">
      <c r="E61" s="14"/>
      <c r="F61" s="15"/>
      <c r="G61" s="14"/>
      <c r="H61" s="14"/>
      <c r="L61" s="4"/>
    </row>
    <row r="62" spans="1:14" x14ac:dyDescent="0.2">
      <c r="E62" s="14"/>
      <c r="F62" s="15"/>
      <c r="G62" s="14"/>
      <c r="H62" s="14"/>
      <c r="L62" s="4"/>
    </row>
    <row r="63" spans="1:14" x14ac:dyDescent="0.2">
      <c r="E63" s="14"/>
      <c r="F63" s="15"/>
      <c r="G63" s="14"/>
      <c r="H63" s="14"/>
      <c r="L63" s="4"/>
    </row>
    <row r="64" spans="1:14" x14ac:dyDescent="0.2">
      <c r="E64" s="14"/>
      <c r="F64" s="15"/>
      <c r="G64" s="14"/>
      <c r="H64" s="14"/>
      <c r="L64" s="4"/>
    </row>
    <row r="12170" spans="1:1" x14ac:dyDescent="0.2">
      <c r="A12170" s="12"/>
    </row>
  </sheetData>
  <phoneticPr fontId="2" type="noConversion"/>
  <pageMargins left="0.75" right="0.75" top="1" bottom="1" header="0.4921259845" footer="0.492125984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170"/>
  <sheetViews>
    <sheetView workbookViewId="0"/>
  </sheetViews>
  <sheetFormatPr defaultRowHeight="12.75" x14ac:dyDescent="0.2"/>
  <cols>
    <col min="1" max="1" width="13" style="4" customWidth="1"/>
    <col min="2" max="2" width="13.5703125" style="4" customWidth="1"/>
    <col min="3" max="3" width="9.85546875" style="4" customWidth="1"/>
    <col min="4" max="4" width="6.85546875" style="4" customWidth="1"/>
    <col min="5" max="5" width="5.85546875" style="4" customWidth="1"/>
    <col min="6" max="6" width="9.28515625" style="4" customWidth="1"/>
    <col min="7" max="7" width="11.7109375" style="4" customWidth="1"/>
    <col min="8" max="8" width="9.7109375" style="4" customWidth="1"/>
    <col min="9" max="9" width="11.42578125" style="4" customWidth="1"/>
    <col min="10" max="10" width="12.140625" style="11" customWidth="1"/>
    <col min="11" max="11" width="10.5703125" style="4" customWidth="1"/>
    <col min="12" max="12" width="6.28515625" style="11" customWidth="1"/>
    <col min="13" max="13" width="12.140625" bestFit="1" customWidth="1"/>
  </cols>
  <sheetData>
    <row r="1" spans="1:21" ht="15" x14ac:dyDescent="0.25">
      <c r="A1" s="61" t="s">
        <v>269</v>
      </c>
    </row>
    <row r="2" spans="1:21" ht="2.25" customHeight="1" x14ac:dyDescent="0.2"/>
    <row r="3" spans="1:21" ht="25.5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2" t="s">
        <v>5</v>
      </c>
      <c r="G3" s="1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3"/>
      <c r="N3" s="3"/>
      <c r="O3" s="3"/>
      <c r="P3" s="3"/>
      <c r="Q3" s="3"/>
      <c r="R3" s="3"/>
      <c r="S3" s="3"/>
      <c r="T3" s="3"/>
      <c r="U3" s="3"/>
    </row>
    <row r="4" spans="1:21" x14ac:dyDescent="0.2">
      <c r="A4" s="4" t="s">
        <v>18</v>
      </c>
      <c r="B4" s="4" t="s">
        <v>19</v>
      </c>
      <c r="C4" s="4" t="s">
        <v>20</v>
      </c>
      <c r="E4" s="5">
        <v>2</v>
      </c>
      <c r="F4" s="6">
        <v>19711</v>
      </c>
      <c r="G4" s="7" t="s">
        <v>14</v>
      </c>
      <c r="H4" s="7"/>
      <c r="I4" s="59">
        <v>534.41999999999996</v>
      </c>
      <c r="J4" s="9">
        <v>153</v>
      </c>
      <c r="K4" s="60">
        <v>80.16</v>
      </c>
      <c r="L4" s="16">
        <v>2</v>
      </c>
      <c r="M4" s="8"/>
      <c r="N4" s="10"/>
    </row>
    <row r="5" spans="1:21" x14ac:dyDescent="0.2">
      <c r="A5" s="4" t="s">
        <v>21</v>
      </c>
      <c r="B5" s="4" t="s">
        <v>22</v>
      </c>
      <c r="C5" s="4" t="s">
        <v>13</v>
      </c>
      <c r="E5" s="5">
        <v>2</v>
      </c>
      <c r="F5" s="6">
        <v>19966</v>
      </c>
      <c r="G5" s="7" t="s">
        <v>23</v>
      </c>
      <c r="H5" s="7"/>
      <c r="I5" s="59">
        <v>491.27</v>
      </c>
      <c r="J5" s="9">
        <v>161.5</v>
      </c>
      <c r="K5" s="60">
        <v>73.69</v>
      </c>
      <c r="L5" s="16">
        <v>2</v>
      </c>
      <c r="M5" s="8"/>
      <c r="N5" s="10"/>
    </row>
    <row r="6" spans="1:21" x14ac:dyDescent="0.2">
      <c r="A6" s="4" t="s">
        <v>24</v>
      </c>
      <c r="B6" s="4" t="s">
        <v>25</v>
      </c>
      <c r="C6" s="4" t="s">
        <v>26</v>
      </c>
      <c r="E6" s="5">
        <v>2</v>
      </c>
      <c r="F6" s="6">
        <v>20195</v>
      </c>
      <c r="G6" s="7" t="s">
        <v>27</v>
      </c>
      <c r="H6" s="7"/>
      <c r="I6" s="59">
        <v>570.94000000000005</v>
      </c>
      <c r="J6" s="9">
        <v>187</v>
      </c>
      <c r="K6" s="60">
        <v>85.64</v>
      </c>
      <c r="L6" s="16">
        <v>1</v>
      </c>
      <c r="M6" s="8"/>
      <c r="N6" s="10"/>
    </row>
    <row r="7" spans="1:21" x14ac:dyDescent="0.2">
      <c r="A7" s="4" t="s">
        <v>28</v>
      </c>
      <c r="B7" s="4" t="s">
        <v>29</v>
      </c>
      <c r="C7" s="4" t="s">
        <v>30</v>
      </c>
      <c r="E7" s="5">
        <v>3</v>
      </c>
      <c r="F7" s="6">
        <v>20214</v>
      </c>
      <c r="G7" s="7" t="s">
        <v>14</v>
      </c>
      <c r="H7" s="7" t="s">
        <v>31</v>
      </c>
      <c r="I7" s="59">
        <v>730.27</v>
      </c>
      <c r="J7" s="9">
        <v>144.5</v>
      </c>
      <c r="K7" s="60">
        <v>109.54</v>
      </c>
      <c r="L7" s="16">
        <v>2</v>
      </c>
      <c r="M7" s="8"/>
      <c r="N7" s="10"/>
    </row>
    <row r="8" spans="1:21" x14ac:dyDescent="0.2">
      <c r="A8" s="4" t="s">
        <v>32</v>
      </c>
      <c r="B8" s="4" t="s">
        <v>33</v>
      </c>
      <c r="C8" s="4" t="s">
        <v>120</v>
      </c>
      <c r="D8" s="4" t="s">
        <v>34</v>
      </c>
      <c r="E8" s="5">
        <v>4</v>
      </c>
      <c r="F8" s="6">
        <v>20381</v>
      </c>
      <c r="G8" s="7" t="s">
        <v>17</v>
      </c>
      <c r="H8" s="7" t="s">
        <v>35</v>
      </c>
      <c r="I8" s="59">
        <v>697.07</v>
      </c>
      <c r="J8" s="9">
        <v>161.5</v>
      </c>
      <c r="K8" s="60">
        <v>104.56</v>
      </c>
      <c r="L8" s="16">
        <v>1</v>
      </c>
      <c r="M8" s="8"/>
      <c r="N8" s="10"/>
    </row>
    <row r="9" spans="1:21" x14ac:dyDescent="0.2">
      <c r="A9" s="4" t="s">
        <v>36</v>
      </c>
      <c r="B9" s="4" t="s">
        <v>37</v>
      </c>
      <c r="C9" s="4" t="s">
        <v>38</v>
      </c>
      <c r="E9" s="5">
        <v>3</v>
      </c>
      <c r="F9" s="6">
        <v>20615</v>
      </c>
      <c r="G9" s="7" t="s">
        <v>23</v>
      </c>
      <c r="H9" s="7"/>
      <c r="I9" s="59">
        <v>471.35</v>
      </c>
      <c r="J9" s="9">
        <v>178.5</v>
      </c>
      <c r="K9" s="60">
        <v>70.7</v>
      </c>
      <c r="L9" s="16">
        <v>0</v>
      </c>
      <c r="M9" s="8"/>
      <c r="N9" s="10"/>
    </row>
    <row r="10" spans="1:21" x14ac:dyDescent="0.2">
      <c r="A10" s="4" t="s">
        <v>39</v>
      </c>
      <c r="B10" s="4" t="s">
        <v>40</v>
      </c>
      <c r="C10" s="4" t="s">
        <v>41</v>
      </c>
      <c r="E10" s="5">
        <v>2</v>
      </c>
      <c r="F10" s="6">
        <v>21288</v>
      </c>
      <c r="G10" s="7" t="s">
        <v>27</v>
      </c>
      <c r="H10" s="7"/>
      <c r="I10" s="59">
        <v>637.32000000000005</v>
      </c>
      <c r="J10" s="9">
        <v>190</v>
      </c>
      <c r="K10" s="60">
        <v>95.6</v>
      </c>
      <c r="L10" s="16">
        <v>1</v>
      </c>
      <c r="M10" s="8"/>
      <c r="N10" s="10"/>
    </row>
    <row r="11" spans="1:21" x14ac:dyDescent="0.2">
      <c r="A11" s="4" t="s">
        <v>42</v>
      </c>
      <c r="B11" s="4" t="s">
        <v>43</v>
      </c>
      <c r="C11" s="4" t="s">
        <v>157</v>
      </c>
      <c r="E11" s="5">
        <v>2</v>
      </c>
      <c r="F11" s="6">
        <v>21485</v>
      </c>
      <c r="G11" s="7" t="s">
        <v>27</v>
      </c>
      <c r="H11" s="7"/>
      <c r="I11" s="59">
        <v>497.91</v>
      </c>
      <c r="J11" s="9">
        <v>192</v>
      </c>
      <c r="K11" s="60">
        <v>74.69</v>
      </c>
      <c r="L11" s="16">
        <v>3</v>
      </c>
      <c r="M11" s="8"/>
      <c r="N11" s="10"/>
    </row>
    <row r="12" spans="1:21" x14ac:dyDescent="0.2">
      <c r="A12" s="4" t="s">
        <v>44</v>
      </c>
      <c r="B12" s="4" t="s">
        <v>45</v>
      </c>
      <c r="C12" s="4" t="s">
        <v>46</v>
      </c>
      <c r="E12" s="5">
        <v>3</v>
      </c>
      <c r="F12" s="6">
        <v>21626</v>
      </c>
      <c r="G12" s="7" t="s">
        <v>27</v>
      </c>
      <c r="H12" s="7"/>
      <c r="I12" s="59">
        <v>494.59</v>
      </c>
      <c r="J12" s="9">
        <v>192</v>
      </c>
      <c r="K12" s="60">
        <v>74.19</v>
      </c>
      <c r="L12" s="16">
        <v>3</v>
      </c>
      <c r="M12" s="8"/>
      <c r="N12" s="10"/>
    </row>
    <row r="13" spans="1:21" x14ac:dyDescent="0.2">
      <c r="A13" s="4" t="s">
        <v>47</v>
      </c>
      <c r="B13" s="4" t="s">
        <v>48</v>
      </c>
      <c r="C13" s="4" t="s">
        <v>49</v>
      </c>
      <c r="E13" s="5">
        <v>2</v>
      </c>
      <c r="F13" s="6">
        <v>21632</v>
      </c>
      <c r="G13" s="7" t="s">
        <v>27</v>
      </c>
      <c r="H13" s="7"/>
      <c r="I13" s="59">
        <v>468.03</v>
      </c>
      <c r="J13" s="9">
        <v>187</v>
      </c>
      <c r="K13" s="60">
        <v>70.2</v>
      </c>
      <c r="L13" s="16">
        <v>2</v>
      </c>
      <c r="M13" s="8"/>
      <c r="N13" s="10"/>
    </row>
    <row r="14" spans="1:21" x14ac:dyDescent="0.2">
      <c r="A14" s="4" t="s">
        <v>50</v>
      </c>
      <c r="B14" s="4" t="s">
        <v>51</v>
      </c>
      <c r="C14" s="4" t="s">
        <v>52</v>
      </c>
      <c r="E14" s="5">
        <v>2</v>
      </c>
      <c r="F14" s="6">
        <v>22690</v>
      </c>
      <c r="G14" s="7" t="s">
        <v>14</v>
      </c>
      <c r="H14" s="7"/>
      <c r="I14" s="59">
        <v>504.55</v>
      </c>
      <c r="J14" s="9">
        <v>187</v>
      </c>
      <c r="K14" s="60">
        <v>75.680000000000007</v>
      </c>
      <c r="L14" s="16">
        <v>2</v>
      </c>
      <c r="M14" s="8"/>
      <c r="N14" s="10"/>
    </row>
    <row r="15" spans="1:21" x14ac:dyDescent="0.2">
      <c r="A15" s="4" t="s">
        <v>53</v>
      </c>
      <c r="B15" s="4" t="s">
        <v>54</v>
      </c>
      <c r="C15" s="4" t="s">
        <v>55</v>
      </c>
      <c r="E15" s="5">
        <v>2</v>
      </c>
      <c r="F15" s="6">
        <v>23011</v>
      </c>
      <c r="G15" s="7" t="s">
        <v>56</v>
      </c>
      <c r="H15" s="7"/>
      <c r="I15" s="59">
        <v>504.55</v>
      </c>
      <c r="J15" s="9">
        <v>187</v>
      </c>
      <c r="K15" s="60">
        <v>75.680000000000007</v>
      </c>
      <c r="L15" s="16">
        <v>1</v>
      </c>
      <c r="M15" s="8"/>
      <c r="N15" s="10"/>
    </row>
    <row r="16" spans="1:21" x14ac:dyDescent="0.2">
      <c r="A16" s="4" t="s">
        <v>57</v>
      </c>
      <c r="B16" s="4" t="s">
        <v>58</v>
      </c>
      <c r="C16" s="4" t="s">
        <v>38</v>
      </c>
      <c r="D16" s="4" t="s">
        <v>59</v>
      </c>
      <c r="E16" s="5">
        <v>3</v>
      </c>
      <c r="F16" s="6">
        <v>23149</v>
      </c>
      <c r="G16" s="7" t="s">
        <v>14</v>
      </c>
      <c r="H16" s="7"/>
      <c r="I16" s="59">
        <v>657.24</v>
      </c>
      <c r="J16" s="9">
        <v>187</v>
      </c>
      <c r="K16" s="60">
        <v>98.59</v>
      </c>
      <c r="L16" s="16">
        <v>0</v>
      </c>
      <c r="M16" s="8"/>
      <c r="N16" s="10"/>
    </row>
    <row r="17" spans="1:14" x14ac:dyDescent="0.2">
      <c r="A17" s="4" t="s">
        <v>60</v>
      </c>
      <c r="B17" s="4" t="s">
        <v>61</v>
      </c>
      <c r="C17" s="4" t="s">
        <v>62</v>
      </c>
      <c r="E17" s="5">
        <v>2</v>
      </c>
      <c r="F17" s="6">
        <v>23237</v>
      </c>
      <c r="G17" s="7" t="s">
        <v>23</v>
      </c>
      <c r="H17" s="7" t="s">
        <v>31</v>
      </c>
      <c r="I17" s="59">
        <v>718.65</v>
      </c>
      <c r="J17" s="9">
        <v>187</v>
      </c>
      <c r="K17" s="60">
        <v>107.8</v>
      </c>
      <c r="L17" s="16">
        <v>1</v>
      </c>
      <c r="M17" s="8"/>
      <c r="N17" s="10"/>
    </row>
    <row r="18" spans="1:14" x14ac:dyDescent="0.2">
      <c r="A18" s="4" t="s">
        <v>63</v>
      </c>
      <c r="B18" s="4" t="s">
        <v>64</v>
      </c>
      <c r="C18" s="4" t="s">
        <v>65</v>
      </c>
      <c r="E18" s="5">
        <v>2</v>
      </c>
      <c r="F18" s="6">
        <v>23395</v>
      </c>
      <c r="G18" s="7" t="s">
        <v>14</v>
      </c>
      <c r="H18" s="7"/>
      <c r="I18" s="59">
        <v>509.53</v>
      </c>
      <c r="J18" s="9">
        <v>178.5</v>
      </c>
      <c r="K18" s="60">
        <v>76.430000000000007</v>
      </c>
      <c r="L18" s="16">
        <v>2</v>
      </c>
      <c r="M18" s="8"/>
      <c r="N18" s="10"/>
    </row>
    <row r="19" spans="1:14" x14ac:dyDescent="0.2">
      <c r="A19" s="4" t="s">
        <v>66</v>
      </c>
      <c r="B19" s="4" t="s">
        <v>67</v>
      </c>
      <c r="C19" s="4" t="s">
        <v>68</v>
      </c>
      <c r="D19" s="4" t="s">
        <v>69</v>
      </c>
      <c r="E19" s="5">
        <v>3</v>
      </c>
      <c r="F19" s="6">
        <v>23601</v>
      </c>
      <c r="G19" s="7" t="s">
        <v>23</v>
      </c>
      <c r="H19" s="7" t="s">
        <v>31</v>
      </c>
      <c r="I19" s="59">
        <v>763.46</v>
      </c>
      <c r="J19" s="9">
        <v>187</v>
      </c>
      <c r="K19" s="60">
        <v>114.52</v>
      </c>
      <c r="L19" s="16">
        <v>2</v>
      </c>
      <c r="M19" s="8"/>
      <c r="N19" s="10"/>
    </row>
    <row r="20" spans="1:14" x14ac:dyDescent="0.2">
      <c r="A20" s="4" t="s">
        <v>72</v>
      </c>
      <c r="B20" s="4" t="s">
        <v>73</v>
      </c>
      <c r="C20" s="4" t="s">
        <v>74</v>
      </c>
      <c r="D20" s="4" t="s">
        <v>75</v>
      </c>
      <c r="E20" s="5">
        <v>4</v>
      </c>
      <c r="F20" s="6">
        <v>24053</v>
      </c>
      <c r="G20" s="7" t="s">
        <v>17</v>
      </c>
      <c r="H20" s="7" t="s">
        <v>76</v>
      </c>
      <c r="I20" s="59">
        <v>1161.79</v>
      </c>
      <c r="J20" s="9">
        <v>187</v>
      </c>
      <c r="K20" s="60">
        <v>174.27</v>
      </c>
      <c r="L20" s="16">
        <v>1</v>
      </c>
      <c r="M20" s="8"/>
      <c r="N20" s="10"/>
    </row>
    <row r="21" spans="1:14" x14ac:dyDescent="0.2">
      <c r="A21" s="4" t="s">
        <v>77</v>
      </c>
      <c r="B21" s="4" t="s">
        <v>78</v>
      </c>
      <c r="C21" s="4" t="s">
        <v>158</v>
      </c>
      <c r="E21" s="5">
        <v>2</v>
      </c>
      <c r="F21" s="6">
        <v>24119</v>
      </c>
      <c r="G21" s="7" t="s">
        <v>17</v>
      </c>
      <c r="H21" s="7"/>
      <c r="I21" s="59">
        <v>481.31</v>
      </c>
      <c r="J21" s="9">
        <v>144.5</v>
      </c>
      <c r="K21" s="60">
        <v>72.2</v>
      </c>
      <c r="L21" s="16">
        <v>1</v>
      </c>
      <c r="M21" s="8"/>
      <c r="N21" s="10"/>
    </row>
    <row r="22" spans="1:14" x14ac:dyDescent="0.2">
      <c r="A22" s="4" t="s">
        <v>70</v>
      </c>
      <c r="B22" s="4" t="s">
        <v>71</v>
      </c>
      <c r="C22" s="4" t="s">
        <v>26</v>
      </c>
      <c r="E22" s="5">
        <v>3</v>
      </c>
      <c r="F22" s="6">
        <v>24134</v>
      </c>
      <c r="G22" s="7" t="s">
        <v>14</v>
      </c>
      <c r="H22" s="7"/>
      <c r="I22" s="59">
        <v>521.14</v>
      </c>
      <c r="J22" s="9">
        <v>187</v>
      </c>
      <c r="K22" s="60">
        <v>78.17</v>
      </c>
      <c r="L22" s="16">
        <v>0</v>
      </c>
      <c r="M22" s="8"/>
      <c r="N22" s="10"/>
    </row>
    <row r="23" spans="1:14" x14ac:dyDescent="0.2">
      <c r="A23" s="4" t="s">
        <v>79</v>
      </c>
      <c r="B23" s="4" t="s">
        <v>80</v>
      </c>
      <c r="C23" s="4" t="s">
        <v>81</v>
      </c>
      <c r="E23" s="5">
        <v>2</v>
      </c>
      <c r="F23" s="6">
        <v>24154</v>
      </c>
      <c r="G23" s="7" t="s">
        <v>14</v>
      </c>
      <c r="H23" s="7"/>
      <c r="I23" s="59">
        <v>501.23</v>
      </c>
      <c r="J23" s="9">
        <v>170</v>
      </c>
      <c r="K23" s="60">
        <v>75.180000000000007</v>
      </c>
      <c r="L23" s="16">
        <v>4</v>
      </c>
      <c r="M23" s="8"/>
      <c r="N23" s="10"/>
    </row>
    <row r="24" spans="1:14" x14ac:dyDescent="0.2">
      <c r="A24" s="4" t="s">
        <v>82</v>
      </c>
      <c r="B24" s="4" t="s">
        <v>83</v>
      </c>
      <c r="C24" s="4" t="s">
        <v>84</v>
      </c>
      <c r="E24" s="5">
        <v>2</v>
      </c>
      <c r="F24" s="6">
        <v>24290</v>
      </c>
      <c r="G24" s="7" t="s">
        <v>14</v>
      </c>
      <c r="H24" s="7"/>
      <c r="I24" s="59">
        <v>509.53</v>
      </c>
      <c r="J24" s="9">
        <v>187</v>
      </c>
      <c r="K24" s="60">
        <v>76.430000000000007</v>
      </c>
      <c r="L24" s="16">
        <v>5</v>
      </c>
      <c r="M24" s="8"/>
      <c r="N24" s="10"/>
    </row>
    <row r="25" spans="1:14" x14ac:dyDescent="0.2">
      <c r="A25" s="4" t="s">
        <v>85</v>
      </c>
      <c r="B25" s="4" t="s">
        <v>86</v>
      </c>
      <c r="C25" s="4" t="s">
        <v>87</v>
      </c>
      <c r="E25" s="5">
        <v>2</v>
      </c>
      <c r="F25" s="6">
        <v>24333</v>
      </c>
      <c r="G25" s="7" t="s">
        <v>17</v>
      </c>
      <c r="H25" s="7"/>
      <c r="I25" s="59">
        <v>471.35</v>
      </c>
      <c r="J25" s="9">
        <v>187</v>
      </c>
      <c r="K25" s="60">
        <v>70.7</v>
      </c>
      <c r="L25" s="16">
        <v>1</v>
      </c>
      <c r="M25" s="8"/>
      <c r="N25" s="10"/>
    </row>
    <row r="26" spans="1:14" x14ac:dyDescent="0.2">
      <c r="A26" s="4" t="s">
        <v>88</v>
      </c>
      <c r="B26" s="4" t="s">
        <v>89</v>
      </c>
      <c r="C26" s="4" t="s">
        <v>90</v>
      </c>
      <c r="D26" s="4" t="s">
        <v>69</v>
      </c>
      <c r="E26" s="5">
        <v>3</v>
      </c>
      <c r="F26" s="6">
        <v>24455</v>
      </c>
      <c r="G26" s="7" t="s">
        <v>14</v>
      </c>
      <c r="H26" s="7"/>
      <c r="I26" s="59">
        <v>657.24</v>
      </c>
      <c r="J26" s="9">
        <v>187</v>
      </c>
      <c r="K26" s="60">
        <v>98.59</v>
      </c>
      <c r="L26" s="16">
        <v>2</v>
      </c>
      <c r="M26" s="8"/>
      <c r="N26" s="10"/>
    </row>
    <row r="27" spans="1:14" x14ac:dyDescent="0.2">
      <c r="A27" s="4" t="s">
        <v>91</v>
      </c>
      <c r="B27" s="4" t="s">
        <v>92</v>
      </c>
      <c r="C27" s="4" t="s">
        <v>93</v>
      </c>
      <c r="E27" s="5">
        <v>2</v>
      </c>
      <c r="F27" s="6">
        <v>24708</v>
      </c>
      <c r="G27" s="7" t="s">
        <v>27</v>
      </c>
      <c r="H27" s="7"/>
      <c r="I27" s="59">
        <v>464.71</v>
      </c>
      <c r="J27" s="9">
        <v>187</v>
      </c>
      <c r="K27" s="60">
        <v>69.709999999999994</v>
      </c>
      <c r="L27" s="16">
        <v>2</v>
      </c>
      <c r="M27" s="8"/>
      <c r="N27" s="10"/>
    </row>
    <row r="28" spans="1:14" x14ac:dyDescent="0.2">
      <c r="A28" s="4" t="s">
        <v>94</v>
      </c>
      <c r="B28" s="4" t="s">
        <v>95</v>
      </c>
      <c r="C28" s="4" t="s">
        <v>26</v>
      </c>
      <c r="E28" s="5">
        <v>1</v>
      </c>
      <c r="F28" s="6">
        <v>25173</v>
      </c>
      <c r="G28" s="7" t="s">
        <v>14</v>
      </c>
      <c r="H28" s="7"/>
      <c r="I28" s="59">
        <v>497.91</v>
      </c>
      <c r="J28" s="9">
        <v>144.5</v>
      </c>
      <c r="K28" s="60">
        <v>74.69</v>
      </c>
      <c r="L28" s="16">
        <v>2</v>
      </c>
      <c r="M28" s="8"/>
      <c r="N28" s="10"/>
    </row>
    <row r="29" spans="1:14" x14ac:dyDescent="0.2">
      <c r="A29" s="4" t="s">
        <v>96</v>
      </c>
      <c r="B29" s="4" t="s">
        <v>97</v>
      </c>
      <c r="C29" s="4" t="s">
        <v>90</v>
      </c>
      <c r="E29" s="5">
        <v>1</v>
      </c>
      <c r="F29" s="6">
        <v>25268</v>
      </c>
      <c r="G29" s="7" t="s">
        <v>17</v>
      </c>
      <c r="H29" s="7"/>
      <c r="I29" s="59">
        <v>496.25</v>
      </c>
      <c r="J29" s="9">
        <v>170</v>
      </c>
      <c r="K29" s="60">
        <v>74.44</v>
      </c>
      <c r="L29" s="16">
        <v>2</v>
      </c>
      <c r="M29" s="8"/>
      <c r="N29" s="10"/>
    </row>
    <row r="30" spans="1:14" x14ac:dyDescent="0.2">
      <c r="A30" s="4" t="s">
        <v>98</v>
      </c>
      <c r="B30" s="4" t="s">
        <v>99</v>
      </c>
      <c r="C30" s="4" t="s">
        <v>100</v>
      </c>
      <c r="D30" s="4" t="s">
        <v>69</v>
      </c>
      <c r="E30" s="5">
        <v>2</v>
      </c>
      <c r="F30" s="6">
        <v>25465</v>
      </c>
      <c r="G30" s="7" t="s">
        <v>101</v>
      </c>
      <c r="H30" s="7"/>
      <c r="I30" s="59">
        <v>627.37</v>
      </c>
      <c r="J30" s="9">
        <v>200</v>
      </c>
      <c r="K30" s="60">
        <v>94.11</v>
      </c>
      <c r="L30" s="16">
        <v>3</v>
      </c>
      <c r="M30" s="8"/>
      <c r="N30" s="10"/>
    </row>
    <row r="31" spans="1:14" x14ac:dyDescent="0.2">
      <c r="A31" s="4" t="s">
        <v>102</v>
      </c>
      <c r="B31" s="4" t="s">
        <v>103</v>
      </c>
      <c r="C31" s="4" t="s">
        <v>52</v>
      </c>
      <c r="E31" s="5">
        <v>1</v>
      </c>
      <c r="F31" s="6">
        <v>25697</v>
      </c>
      <c r="G31" s="7" t="s">
        <v>14</v>
      </c>
      <c r="H31" s="7"/>
      <c r="I31" s="59">
        <v>507.87</v>
      </c>
      <c r="J31" s="9">
        <v>187</v>
      </c>
      <c r="K31" s="60">
        <v>76.180000000000007</v>
      </c>
      <c r="L31" s="16">
        <v>3</v>
      </c>
      <c r="M31" s="8"/>
      <c r="N31" s="10"/>
    </row>
    <row r="32" spans="1:14" x14ac:dyDescent="0.2">
      <c r="A32" s="4" t="s">
        <v>104</v>
      </c>
      <c r="B32" s="4" t="s">
        <v>105</v>
      </c>
      <c r="C32" s="4" t="s">
        <v>106</v>
      </c>
      <c r="E32" s="5">
        <v>1</v>
      </c>
      <c r="F32" s="6">
        <v>25850</v>
      </c>
      <c r="G32" s="7" t="s">
        <v>17</v>
      </c>
      <c r="H32" s="7"/>
      <c r="I32" s="59">
        <v>494.59</v>
      </c>
      <c r="J32" s="9">
        <v>187</v>
      </c>
      <c r="K32" s="60">
        <v>74.19</v>
      </c>
      <c r="L32" s="16">
        <v>0</v>
      </c>
      <c r="M32" s="8"/>
      <c r="N32" s="10"/>
    </row>
    <row r="33" spans="1:14" x14ac:dyDescent="0.2">
      <c r="A33" s="4" t="s">
        <v>107</v>
      </c>
      <c r="B33" s="4" t="s">
        <v>108</v>
      </c>
      <c r="C33" s="4" t="s">
        <v>109</v>
      </c>
      <c r="E33" s="5">
        <v>2</v>
      </c>
      <c r="F33" s="6">
        <v>25934</v>
      </c>
      <c r="G33" s="7" t="s">
        <v>27</v>
      </c>
      <c r="H33" s="7"/>
      <c r="I33" s="59">
        <v>489.61</v>
      </c>
      <c r="J33" s="9">
        <v>187</v>
      </c>
      <c r="K33" s="60">
        <v>73.44</v>
      </c>
      <c r="L33" s="16">
        <v>1</v>
      </c>
      <c r="M33" s="8"/>
      <c r="N33" s="10"/>
    </row>
    <row r="34" spans="1:14" x14ac:dyDescent="0.2">
      <c r="A34" s="4" t="s">
        <v>110</v>
      </c>
      <c r="B34" s="4" t="s">
        <v>111</v>
      </c>
      <c r="C34" s="4" t="s">
        <v>112</v>
      </c>
      <c r="E34" s="5">
        <v>2</v>
      </c>
      <c r="F34" s="6">
        <v>26045</v>
      </c>
      <c r="G34" s="7" t="s">
        <v>23</v>
      </c>
      <c r="H34" s="7"/>
      <c r="I34" s="59">
        <v>629.02</v>
      </c>
      <c r="J34" s="9">
        <v>187</v>
      </c>
      <c r="K34" s="60">
        <v>94.35</v>
      </c>
      <c r="L34" s="16">
        <v>1</v>
      </c>
      <c r="M34" s="8"/>
      <c r="N34" s="10"/>
    </row>
    <row r="35" spans="1:14" x14ac:dyDescent="0.2">
      <c r="A35" s="4" t="s">
        <v>113</v>
      </c>
      <c r="B35" s="4" t="s">
        <v>114</v>
      </c>
      <c r="C35" s="4" t="s">
        <v>115</v>
      </c>
      <c r="E35" s="5">
        <v>2</v>
      </c>
      <c r="F35" s="6">
        <v>26162</v>
      </c>
      <c r="G35" s="7" t="s">
        <v>27</v>
      </c>
      <c r="H35" s="7"/>
      <c r="I35" s="59">
        <v>531.1</v>
      </c>
      <c r="J35" s="9">
        <v>195</v>
      </c>
      <c r="K35" s="60">
        <v>79.67</v>
      </c>
      <c r="L35" s="16">
        <v>1</v>
      </c>
      <c r="M35" s="8"/>
      <c r="N35" s="10"/>
    </row>
    <row r="36" spans="1:14" x14ac:dyDescent="0.2">
      <c r="A36" s="4" t="s">
        <v>116</v>
      </c>
      <c r="B36" s="4" t="s">
        <v>117</v>
      </c>
      <c r="C36" s="4" t="s">
        <v>13</v>
      </c>
      <c r="E36" s="5">
        <v>2</v>
      </c>
      <c r="F36" s="6">
        <v>26216</v>
      </c>
      <c r="G36" s="7" t="s">
        <v>14</v>
      </c>
      <c r="H36" s="7"/>
      <c r="I36" s="59">
        <v>534.41999999999996</v>
      </c>
      <c r="J36" s="9">
        <v>187</v>
      </c>
      <c r="K36" s="60">
        <v>80.16</v>
      </c>
      <c r="L36" s="16">
        <v>2</v>
      </c>
      <c r="M36" s="8"/>
      <c r="N36" s="10"/>
    </row>
    <row r="37" spans="1:14" x14ac:dyDescent="0.2">
      <c r="A37" s="4" t="s">
        <v>118</v>
      </c>
      <c r="B37" s="4" t="s">
        <v>119</v>
      </c>
      <c r="C37" s="4" t="s">
        <v>120</v>
      </c>
      <c r="E37" s="5">
        <v>2</v>
      </c>
      <c r="F37" s="6">
        <v>26219</v>
      </c>
      <c r="G37" s="7" t="s">
        <v>14</v>
      </c>
      <c r="H37" s="7"/>
      <c r="I37" s="59">
        <v>494.59</v>
      </c>
      <c r="J37" s="9">
        <v>187</v>
      </c>
      <c r="K37" s="60">
        <v>74.19</v>
      </c>
      <c r="L37" s="16">
        <v>2</v>
      </c>
      <c r="M37" s="8"/>
      <c r="N37" s="10"/>
    </row>
    <row r="38" spans="1:14" x14ac:dyDescent="0.2">
      <c r="A38" s="4" t="s">
        <v>121</v>
      </c>
      <c r="B38" s="4" t="s">
        <v>122</v>
      </c>
      <c r="C38" s="4" t="s">
        <v>123</v>
      </c>
      <c r="E38" s="5">
        <v>1</v>
      </c>
      <c r="F38" s="6">
        <v>26415</v>
      </c>
      <c r="G38" s="7" t="s">
        <v>14</v>
      </c>
      <c r="H38" s="7"/>
      <c r="I38" s="59">
        <v>501.23</v>
      </c>
      <c r="J38" s="9">
        <v>196</v>
      </c>
      <c r="K38" s="60">
        <v>75.180000000000007</v>
      </c>
      <c r="L38" s="16">
        <v>0</v>
      </c>
      <c r="M38" s="8"/>
      <c r="N38" s="10"/>
    </row>
    <row r="39" spans="1:14" x14ac:dyDescent="0.2">
      <c r="A39" s="4" t="s">
        <v>124</v>
      </c>
      <c r="B39" s="4" t="s">
        <v>125</v>
      </c>
      <c r="C39" s="4" t="s">
        <v>74</v>
      </c>
      <c r="D39" s="4" t="s">
        <v>126</v>
      </c>
      <c r="E39" s="5">
        <v>1</v>
      </c>
      <c r="F39" s="6">
        <v>26492</v>
      </c>
      <c r="G39" s="7" t="s">
        <v>27</v>
      </c>
      <c r="H39" s="7"/>
      <c r="I39" s="59">
        <v>516.16999999999996</v>
      </c>
      <c r="J39" s="9">
        <v>187</v>
      </c>
      <c r="K39" s="60">
        <v>77.430000000000007</v>
      </c>
      <c r="L39" s="16">
        <v>0</v>
      </c>
      <c r="M39" s="8"/>
      <c r="N39" s="10"/>
    </row>
    <row r="40" spans="1:14" x14ac:dyDescent="0.2">
      <c r="A40" s="4" t="s">
        <v>127</v>
      </c>
      <c r="B40" s="4" t="s">
        <v>128</v>
      </c>
      <c r="C40" s="4" t="s">
        <v>129</v>
      </c>
      <c r="E40" s="5">
        <v>2</v>
      </c>
      <c r="F40" s="6">
        <v>26661</v>
      </c>
      <c r="G40" s="7" t="s">
        <v>101</v>
      </c>
      <c r="H40" s="7"/>
      <c r="I40" s="59">
        <v>431.52</v>
      </c>
      <c r="J40" s="9">
        <v>187</v>
      </c>
      <c r="K40" s="60">
        <v>64.73</v>
      </c>
      <c r="L40" s="16">
        <v>1</v>
      </c>
      <c r="M40" s="8"/>
      <c r="N40" s="10"/>
    </row>
    <row r="41" spans="1:14" x14ac:dyDescent="0.2">
      <c r="A41" s="4" t="s">
        <v>130</v>
      </c>
      <c r="B41" s="4" t="s">
        <v>131</v>
      </c>
      <c r="C41" s="4" t="s">
        <v>132</v>
      </c>
      <c r="E41" s="5">
        <v>1</v>
      </c>
      <c r="F41" s="6">
        <v>26994</v>
      </c>
      <c r="G41" s="7" t="s">
        <v>101</v>
      </c>
      <c r="H41" s="7"/>
      <c r="I41" s="59">
        <v>517.83000000000004</v>
      </c>
      <c r="J41" s="9">
        <v>144.5</v>
      </c>
      <c r="K41" s="60">
        <v>77.67</v>
      </c>
      <c r="L41" s="16">
        <v>0</v>
      </c>
      <c r="M41" s="8"/>
      <c r="N41" s="10"/>
    </row>
    <row r="42" spans="1:14" x14ac:dyDescent="0.2">
      <c r="A42" s="4" t="s">
        <v>133</v>
      </c>
      <c r="B42" s="4" t="s">
        <v>134</v>
      </c>
      <c r="C42" s="4" t="s">
        <v>30</v>
      </c>
      <c r="E42" s="5">
        <v>3</v>
      </c>
      <c r="F42" s="6">
        <v>27086</v>
      </c>
      <c r="G42" s="7" t="s">
        <v>14</v>
      </c>
      <c r="H42" s="7"/>
      <c r="I42" s="59">
        <v>497.91</v>
      </c>
      <c r="J42" s="9">
        <v>187</v>
      </c>
      <c r="K42" s="60">
        <v>74.69</v>
      </c>
      <c r="L42" s="16">
        <v>3</v>
      </c>
      <c r="M42" s="8"/>
      <c r="N42" s="10"/>
    </row>
    <row r="43" spans="1:14" x14ac:dyDescent="0.2">
      <c r="A43" s="4" t="s">
        <v>135</v>
      </c>
      <c r="B43" s="4" t="s">
        <v>136</v>
      </c>
      <c r="C43" s="4" t="s">
        <v>100</v>
      </c>
      <c r="E43" s="5">
        <v>2</v>
      </c>
      <c r="F43" s="6">
        <v>28283</v>
      </c>
      <c r="G43" s="7" t="s">
        <v>101</v>
      </c>
      <c r="H43" s="7"/>
      <c r="I43" s="59">
        <v>464.71</v>
      </c>
      <c r="J43" s="9">
        <v>187</v>
      </c>
      <c r="K43" s="60">
        <v>69.709999999999994</v>
      </c>
      <c r="L43" s="16">
        <v>3</v>
      </c>
      <c r="M43" s="8"/>
      <c r="N43" s="10"/>
    </row>
    <row r="44" spans="1:14" x14ac:dyDescent="0.2">
      <c r="A44" s="4" t="s">
        <v>137</v>
      </c>
      <c r="B44" s="4" t="s">
        <v>138</v>
      </c>
      <c r="C44" s="4" t="s">
        <v>13</v>
      </c>
      <c r="E44" s="5">
        <v>4</v>
      </c>
      <c r="F44" s="6">
        <v>28831</v>
      </c>
      <c r="G44" s="7" t="s">
        <v>101</v>
      </c>
      <c r="H44" s="7"/>
      <c r="I44" s="59">
        <v>494.59</v>
      </c>
      <c r="J44" s="9">
        <v>187</v>
      </c>
      <c r="K44" s="60">
        <v>74.19</v>
      </c>
      <c r="L44" s="16">
        <v>0</v>
      </c>
      <c r="M44" s="8"/>
      <c r="N44" s="10"/>
    </row>
    <row r="45" spans="1:14" x14ac:dyDescent="0.2">
      <c r="A45" s="4" t="s">
        <v>139</v>
      </c>
      <c r="B45" s="4" t="s">
        <v>140</v>
      </c>
      <c r="C45" s="4" t="s">
        <v>141</v>
      </c>
      <c r="D45" s="4" t="s">
        <v>69</v>
      </c>
      <c r="E45" s="5">
        <v>2</v>
      </c>
      <c r="F45" s="6">
        <v>29139</v>
      </c>
      <c r="G45" s="7" t="s">
        <v>101</v>
      </c>
      <c r="H45" s="7"/>
      <c r="I45" s="59">
        <v>541.05999999999995</v>
      </c>
      <c r="J45" s="9">
        <v>187</v>
      </c>
      <c r="K45" s="60">
        <v>81.16</v>
      </c>
      <c r="L45" s="16">
        <v>2</v>
      </c>
      <c r="M45" s="8"/>
      <c r="N45" s="10"/>
    </row>
    <row r="46" spans="1:14" x14ac:dyDescent="0.2">
      <c r="A46" s="4" t="s">
        <v>156</v>
      </c>
      <c r="B46" s="4" t="s">
        <v>12</v>
      </c>
      <c r="C46" s="4" t="s">
        <v>13</v>
      </c>
      <c r="E46" s="5">
        <v>2</v>
      </c>
      <c r="F46" s="6">
        <v>29913</v>
      </c>
      <c r="G46" s="7" t="s">
        <v>14</v>
      </c>
      <c r="H46" s="7"/>
      <c r="I46" s="59">
        <v>501.23</v>
      </c>
      <c r="J46" s="9">
        <v>187</v>
      </c>
      <c r="K46" s="60">
        <v>75.180000000000007</v>
      </c>
      <c r="L46" s="16">
        <v>2</v>
      </c>
      <c r="M46" s="8"/>
      <c r="N46" s="10"/>
    </row>
    <row r="47" spans="1:14" x14ac:dyDescent="0.2">
      <c r="A47" s="4" t="s">
        <v>142</v>
      </c>
      <c r="B47" s="4" t="s">
        <v>143</v>
      </c>
      <c r="C47" s="4" t="s">
        <v>144</v>
      </c>
      <c r="E47" s="5">
        <v>2</v>
      </c>
      <c r="F47" s="6">
        <v>30632</v>
      </c>
      <c r="G47" s="7" t="s">
        <v>14</v>
      </c>
      <c r="H47" s="7"/>
      <c r="I47" s="59">
        <v>489.61</v>
      </c>
      <c r="J47" s="9">
        <v>187</v>
      </c>
      <c r="K47" s="60">
        <v>73.44</v>
      </c>
      <c r="L47" s="16">
        <v>2</v>
      </c>
      <c r="M47" s="8"/>
      <c r="N47" s="10"/>
    </row>
    <row r="48" spans="1:14" x14ac:dyDescent="0.2">
      <c r="A48" s="4" t="s">
        <v>145</v>
      </c>
      <c r="B48" s="4" t="s">
        <v>146</v>
      </c>
      <c r="C48" s="4" t="s">
        <v>147</v>
      </c>
      <c r="E48" s="5">
        <v>4</v>
      </c>
      <c r="F48" s="6">
        <v>30632</v>
      </c>
      <c r="G48" s="7" t="s">
        <v>17</v>
      </c>
      <c r="H48" s="7"/>
      <c r="I48" s="59">
        <v>537.74</v>
      </c>
      <c r="J48" s="9">
        <v>187</v>
      </c>
      <c r="K48" s="60">
        <v>80.66</v>
      </c>
      <c r="L48" s="16">
        <v>1</v>
      </c>
      <c r="M48" s="8"/>
      <c r="N48" s="10"/>
    </row>
    <row r="49" spans="1:14" x14ac:dyDescent="0.2">
      <c r="A49" s="4" t="s">
        <v>148</v>
      </c>
      <c r="B49" s="4" t="s">
        <v>149</v>
      </c>
      <c r="C49" s="4" t="s">
        <v>26</v>
      </c>
      <c r="E49" s="5">
        <v>2</v>
      </c>
      <c r="F49" s="6">
        <v>30798</v>
      </c>
      <c r="G49" s="7" t="s">
        <v>14</v>
      </c>
      <c r="H49" s="7"/>
      <c r="I49" s="59">
        <v>514.51</v>
      </c>
      <c r="J49" s="9">
        <v>144.5</v>
      </c>
      <c r="K49" s="60">
        <v>77.180000000000007</v>
      </c>
      <c r="L49" s="16">
        <v>1</v>
      </c>
      <c r="M49" s="8"/>
      <c r="N49" s="10"/>
    </row>
    <row r="50" spans="1:14" x14ac:dyDescent="0.2">
      <c r="A50" s="4" t="s">
        <v>150</v>
      </c>
      <c r="B50" s="4" t="s">
        <v>151</v>
      </c>
      <c r="C50" s="4" t="s">
        <v>26</v>
      </c>
      <c r="E50" s="5">
        <v>3</v>
      </c>
      <c r="F50" s="6">
        <v>31769</v>
      </c>
      <c r="G50" s="7" t="s">
        <v>14</v>
      </c>
      <c r="H50" s="7"/>
      <c r="I50" s="59">
        <v>509.53</v>
      </c>
      <c r="J50" s="9">
        <v>194</v>
      </c>
      <c r="K50" s="60">
        <v>76.430000000000007</v>
      </c>
      <c r="L50" s="16">
        <v>2</v>
      </c>
      <c r="M50" s="8"/>
      <c r="N50" s="10"/>
    </row>
    <row r="51" spans="1:14" x14ac:dyDescent="0.2">
      <c r="A51" s="4" t="s">
        <v>152</v>
      </c>
      <c r="B51" s="4" t="s">
        <v>153</v>
      </c>
      <c r="C51" s="4" t="s">
        <v>74</v>
      </c>
      <c r="E51" s="5">
        <v>2</v>
      </c>
      <c r="F51" s="6">
        <v>32032</v>
      </c>
      <c r="G51" s="7" t="s">
        <v>17</v>
      </c>
      <c r="H51" s="7"/>
      <c r="I51" s="59">
        <v>487.95</v>
      </c>
      <c r="J51" s="9">
        <v>192</v>
      </c>
      <c r="K51" s="60">
        <v>73.19</v>
      </c>
      <c r="L51" s="16">
        <v>1</v>
      </c>
      <c r="M51" s="8"/>
      <c r="N51" s="10"/>
    </row>
    <row r="52" spans="1:14" x14ac:dyDescent="0.2">
      <c r="A52" s="4" t="s">
        <v>154</v>
      </c>
      <c r="B52" s="4" t="s">
        <v>155</v>
      </c>
      <c r="C52" s="4" t="s">
        <v>100</v>
      </c>
      <c r="E52" s="5">
        <v>1</v>
      </c>
      <c r="F52" s="6">
        <v>32503</v>
      </c>
      <c r="G52" s="7" t="s">
        <v>101</v>
      </c>
      <c r="H52" s="7"/>
      <c r="I52" s="59">
        <v>458.08</v>
      </c>
      <c r="J52" s="9">
        <v>170</v>
      </c>
      <c r="K52" s="60">
        <v>68.709999999999994</v>
      </c>
      <c r="L52" s="16">
        <v>0</v>
      </c>
      <c r="M52" s="8"/>
      <c r="N52" s="10"/>
    </row>
    <row r="53" spans="1:14" x14ac:dyDescent="0.2">
      <c r="A53" s="4" t="s">
        <v>159</v>
      </c>
      <c r="B53" s="4" t="s">
        <v>15</v>
      </c>
      <c r="C53" s="4" t="s">
        <v>16</v>
      </c>
      <c r="E53" s="5">
        <v>1</v>
      </c>
      <c r="F53" s="6">
        <v>33068</v>
      </c>
      <c r="G53" s="7" t="s">
        <v>17</v>
      </c>
      <c r="H53" s="7"/>
      <c r="I53" s="59">
        <v>461.4</v>
      </c>
      <c r="J53" s="9">
        <v>187</v>
      </c>
      <c r="K53" s="60">
        <v>69.209999999999994</v>
      </c>
      <c r="L53" s="16">
        <v>0</v>
      </c>
      <c r="M53" s="8"/>
      <c r="N53" s="10"/>
    </row>
    <row r="55" spans="1:14" x14ac:dyDescent="0.2">
      <c r="A55" s="12"/>
      <c r="B55" s="13"/>
    </row>
    <row r="59" spans="1:14" x14ac:dyDescent="0.2">
      <c r="C59" s="12"/>
      <c r="D59" s="12"/>
      <c r="E59" s="12"/>
      <c r="F59" s="13"/>
      <c r="G59" s="12"/>
      <c r="H59" s="13"/>
      <c r="I59" s="13"/>
      <c r="J59" s="13"/>
      <c r="K59" s="13"/>
      <c r="L59" s="13"/>
    </row>
    <row r="60" spans="1:14" x14ac:dyDescent="0.2">
      <c r="E60" s="14"/>
      <c r="F60" s="15"/>
      <c r="G60" s="14"/>
      <c r="H60" s="14"/>
      <c r="L60" s="4"/>
    </row>
    <row r="61" spans="1:14" x14ac:dyDescent="0.2">
      <c r="E61" s="14"/>
      <c r="F61" s="15"/>
      <c r="G61" s="14"/>
      <c r="H61" s="14"/>
      <c r="L61" s="4"/>
    </row>
    <row r="62" spans="1:14" x14ac:dyDescent="0.2">
      <c r="E62" s="14"/>
      <c r="F62" s="15"/>
      <c r="G62" s="14"/>
      <c r="H62" s="14"/>
      <c r="L62" s="4"/>
    </row>
    <row r="63" spans="1:14" x14ac:dyDescent="0.2">
      <c r="E63" s="14"/>
      <c r="F63" s="15"/>
      <c r="G63" s="14"/>
      <c r="H63" s="14"/>
      <c r="L63" s="4"/>
    </row>
    <row r="64" spans="1:14" x14ac:dyDescent="0.2">
      <c r="E64" s="14"/>
      <c r="F64" s="15"/>
      <c r="G64" s="14"/>
      <c r="H64" s="14"/>
      <c r="L64" s="4"/>
    </row>
    <row r="12170" spans="1:1" x14ac:dyDescent="0.2">
      <c r="A12170" s="12"/>
    </row>
  </sheetData>
  <phoneticPr fontId="2" type="noConversion"/>
  <pageMargins left="0.75" right="0.75" top="1" bottom="1" header="0.4921259845" footer="0.492125984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170"/>
  <sheetViews>
    <sheetView workbookViewId="0">
      <selection sqref="A1:N1"/>
    </sheetView>
  </sheetViews>
  <sheetFormatPr defaultRowHeight="12.75" x14ac:dyDescent="0.2"/>
  <cols>
    <col min="1" max="1" width="13" style="4" customWidth="1"/>
    <col min="2" max="2" width="13.5703125" style="4" customWidth="1"/>
    <col min="3" max="3" width="9.85546875" style="4" customWidth="1"/>
    <col min="4" max="4" width="6.85546875" style="4" customWidth="1"/>
    <col min="5" max="5" width="5.85546875" style="4" customWidth="1"/>
    <col min="6" max="6" width="9.28515625" style="4" customWidth="1"/>
    <col min="7" max="7" width="11.7109375" style="4" customWidth="1"/>
    <col min="8" max="8" width="9.7109375" style="4" customWidth="1"/>
    <col min="9" max="9" width="11.42578125" style="4" customWidth="1"/>
    <col min="10" max="10" width="12.140625" style="11" customWidth="1"/>
    <col min="11" max="11" width="10.5703125" style="4" customWidth="1"/>
    <col min="12" max="12" width="6.28515625" style="11" customWidth="1"/>
    <col min="13" max="13" width="12.140625" bestFit="1" customWidth="1"/>
    <col min="14" max="14" width="9.140625" customWidth="1"/>
  </cols>
  <sheetData>
    <row r="1" spans="1:20" ht="15" customHeight="1" x14ac:dyDescent="0.25">
      <c r="A1" s="106" t="s">
        <v>263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20" ht="2.25" customHeight="1" x14ac:dyDescent="0.2"/>
    <row r="3" spans="1:20" ht="25.5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2" t="s">
        <v>5</v>
      </c>
      <c r="G3" s="1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160</v>
      </c>
      <c r="N3" s="98"/>
      <c r="O3" s="3"/>
      <c r="P3" s="3"/>
      <c r="Q3" s="3"/>
      <c r="R3" s="3"/>
      <c r="S3" s="3"/>
      <c r="T3" s="3"/>
    </row>
    <row r="4" spans="1:20" x14ac:dyDescent="0.2">
      <c r="A4" s="4" t="s">
        <v>18</v>
      </c>
      <c r="B4" s="4" t="s">
        <v>19</v>
      </c>
      <c r="C4" s="4" t="s">
        <v>20</v>
      </c>
      <c r="E4" s="5">
        <v>2</v>
      </c>
      <c r="F4" s="6">
        <v>19711</v>
      </c>
      <c r="G4" s="7" t="s">
        <v>14</v>
      </c>
      <c r="H4" s="7"/>
      <c r="I4" s="59">
        <v>534.41999999999996</v>
      </c>
      <c r="J4" s="9">
        <v>153</v>
      </c>
      <c r="K4" s="60">
        <v>80.16</v>
      </c>
      <c r="L4" s="16">
        <v>2</v>
      </c>
      <c r="M4" s="8" t="s">
        <v>161</v>
      </c>
      <c r="N4" s="10"/>
    </row>
    <row r="5" spans="1:20" x14ac:dyDescent="0.2">
      <c r="A5" s="4" t="s">
        <v>21</v>
      </c>
      <c r="B5" s="4" t="s">
        <v>22</v>
      </c>
      <c r="C5" s="4" t="s">
        <v>13</v>
      </c>
      <c r="E5" s="5">
        <v>2</v>
      </c>
      <c r="F5" s="6">
        <v>19966</v>
      </c>
      <c r="G5" s="7" t="s">
        <v>23</v>
      </c>
      <c r="H5" s="7"/>
      <c r="I5" s="59">
        <v>491.27</v>
      </c>
      <c r="J5" s="9">
        <v>161.5</v>
      </c>
      <c r="K5" s="60">
        <v>73.69</v>
      </c>
      <c r="L5" s="16">
        <v>2</v>
      </c>
      <c r="M5" s="8" t="s">
        <v>162</v>
      </c>
      <c r="N5" s="10"/>
    </row>
    <row r="6" spans="1:20" x14ac:dyDescent="0.2">
      <c r="A6" s="4" t="s">
        <v>24</v>
      </c>
      <c r="B6" s="4" t="s">
        <v>25</v>
      </c>
      <c r="C6" s="4" t="s">
        <v>26</v>
      </c>
      <c r="E6" s="5">
        <v>2</v>
      </c>
      <c r="F6" s="6">
        <v>20195</v>
      </c>
      <c r="G6" s="7" t="s">
        <v>27</v>
      </c>
      <c r="H6" s="7"/>
      <c r="I6" s="59">
        <v>570.94000000000005</v>
      </c>
      <c r="J6" s="9">
        <v>187</v>
      </c>
      <c r="K6" s="60">
        <v>85.64</v>
      </c>
      <c r="L6" s="16">
        <v>1</v>
      </c>
      <c r="M6" s="8" t="s">
        <v>163</v>
      </c>
      <c r="N6" s="10"/>
    </row>
    <row r="7" spans="1:20" x14ac:dyDescent="0.2">
      <c r="A7" s="4" t="s">
        <v>28</v>
      </c>
      <c r="B7" s="4" t="s">
        <v>29</v>
      </c>
      <c r="C7" s="4" t="s">
        <v>30</v>
      </c>
      <c r="E7" s="5">
        <v>3</v>
      </c>
      <c r="F7" s="6">
        <v>20214</v>
      </c>
      <c r="G7" s="7" t="s">
        <v>14</v>
      </c>
      <c r="H7" s="7" t="s">
        <v>31</v>
      </c>
      <c r="I7" s="59">
        <v>730.27</v>
      </c>
      <c r="J7" s="9">
        <v>144.5</v>
      </c>
      <c r="K7" s="60">
        <v>109.54</v>
      </c>
      <c r="L7" s="16">
        <v>2</v>
      </c>
      <c r="M7" s="8" t="s">
        <v>169</v>
      </c>
      <c r="N7" s="10"/>
    </row>
    <row r="8" spans="1:20" x14ac:dyDescent="0.2">
      <c r="A8" s="4" t="s">
        <v>32</v>
      </c>
      <c r="B8" s="4" t="s">
        <v>33</v>
      </c>
      <c r="C8" s="4" t="s">
        <v>120</v>
      </c>
      <c r="D8" s="4" t="s">
        <v>34</v>
      </c>
      <c r="E8" s="5">
        <v>4</v>
      </c>
      <c r="F8" s="6">
        <v>20381</v>
      </c>
      <c r="G8" s="7" t="s">
        <v>17</v>
      </c>
      <c r="H8" s="7" t="s">
        <v>35</v>
      </c>
      <c r="I8" s="59">
        <v>697.07</v>
      </c>
      <c r="J8" s="9">
        <v>161.5</v>
      </c>
      <c r="K8" s="60">
        <v>104.56</v>
      </c>
      <c r="L8" s="16">
        <v>1</v>
      </c>
      <c r="M8" s="8" t="s">
        <v>164</v>
      </c>
      <c r="N8" s="10"/>
    </row>
    <row r="9" spans="1:20" x14ac:dyDescent="0.2">
      <c r="A9" s="4" t="s">
        <v>36</v>
      </c>
      <c r="B9" s="4" t="s">
        <v>37</v>
      </c>
      <c r="C9" s="4" t="s">
        <v>38</v>
      </c>
      <c r="E9" s="5">
        <v>3</v>
      </c>
      <c r="F9" s="6">
        <v>20615</v>
      </c>
      <c r="G9" s="7" t="s">
        <v>23</v>
      </c>
      <c r="H9" s="7"/>
      <c r="I9" s="59">
        <v>471.35</v>
      </c>
      <c r="J9" s="9">
        <v>178.5</v>
      </c>
      <c r="K9" s="60">
        <v>70.7</v>
      </c>
      <c r="L9" s="16">
        <v>0</v>
      </c>
      <c r="M9" s="8" t="s">
        <v>165</v>
      </c>
      <c r="N9" s="10"/>
    </row>
    <row r="10" spans="1:20" x14ac:dyDescent="0.2">
      <c r="A10" s="4" t="s">
        <v>39</v>
      </c>
      <c r="B10" s="4" t="s">
        <v>40</v>
      </c>
      <c r="C10" s="4" t="s">
        <v>41</v>
      </c>
      <c r="E10" s="5">
        <v>2</v>
      </c>
      <c r="F10" s="6">
        <v>21288</v>
      </c>
      <c r="G10" s="7" t="s">
        <v>27</v>
      </c>
      <c r="H10" s="7"/>
      <c r="I10" s="59">
        <v>637.32000000000005</v>
      </c>
      <c r="J10" s="9">
        <v>190</v>
      </c>
      <c r="K10" s="60">
        <v>95.6</v>
      </c>
      <c r="L10" s="16">
        <v>1</v>
      </c>
      <c r="M10" s="8" t="s">
        <v>166</v>
      </c>
      <c r="N10" s="10"/>
    </row>
    <row r="11" spans="1:20" x14ac:dyDescent="0.2">
      <c r="A11" s="4" t="s">
        <v>42</v>
      </c>
      <c r="B11" s="4" t="s">
        <v>43</v>
      </c>
      <c r="C11" s="4" t="s">
        <v>157</v>
      </c>
      <c r="E11" s="5">
        <v>2</v>
      </c>
      <c r="F11" s="6">
        <v>21485</v>
      </c>
      <c r="G11" s="7" t="s">
        <v>27</v>
      </c>
      <c r="H11" s="7"/>
      <c r="I11" s="59">
        <v>497.91</v>
      </c>
      <c r="J11" s="9">
        <v>192</v>
      </c>
      <c r="K11" s="60">
        <v>74.69</v>
      </c>
      <c r="L11" s="16">
        <v>3</v>
      </c>
      <c r="M11" s="8" t="s">
        <v>167</v>
      </c>
      <c r="N11" s="10"/>
    </row>
    <row r="12" spans="1:20" x14ac:dyDescent="0.2">
      <c r="A12" s="4" t="s">
        <v>44</v>
      </c>
      <c r="B12" s="4" t="s">
        <v>45</v>
      </c>
      <c r="C12" s="4" t="s">
        <v>46</v>
      </c>
      <c r="E12" s="5">
        <v>3</v>
      </c>
      <c r="F12" s="6">
        <v>21626</v>
      </c>
      <c r="G12" s="7" t="s">
        <v>27</v>
      </c>
      <c r="H12" s="7"/>
      <c r="I12" s="59">
        <v>494.59</v>
      </c>
      <c r="J12" s="9">
        <v>192</v>
      </c>
      <c r="K12" s="60">
        <v>74.19</v>
      </c>
      <c r="L12" s="16">
        <v>3</v>
      </c>
      <c r="M12" s="8" t="s">
        <v>168</v>
      </c>
      <c r="N12" s="10"/>
    </row>
    <row r="13" spans="1:20" x14ac:dyDescent="0.2">
      <c r="A13" s="4" t="s">
        <v>47</v>
      </c>
      <c r="B13" s="4" t="s">
        <v>48</v>
      </c>
      <c r="C13" s="4" t="s">
        <v>49</v>
      </c>
      <c r="E13" s="5">
        <v>2</v>
      </c>
      <c r="F13" s="6">
        <v>21632</v>
      </c>
      <c r="G13" s="7" t="s">
        <v>27</v>
      </c>
      <c r="H13" s="7"/>
      <c r="I13" s="59">
        <v>468.03</v>
      </c>
      <c r="J13" s="9">
        <v>187</v>
      </c>
      <c r="K13" s="60">
        <v>70.2</v>
      </c>
      <c r="L13" s="16">
        <v>2</v>
      </c>
      <c r="M13" s="8" t="s">
        <v>170</v>
      </c>
      <c r="N13" s="10"/>
    </row>
    <row r="14" spans="1:20" x14ac:dyDescent="0.2">
      <c r="A14" s="4" t="s">
        <v>50</v>
      </c>
      <c r="B14" s="4" t="s">
        <v>51</v>
      </c>
      <c r="C14" s="4" t="s">
        <v>52</v>
      </c>
      <c r="E14" s="5">
        <v>2</v>
      </c>
      <c r="F14" s="6">
        <v>22690</v>
      </c>
      <c r="G14" s="7" t="s">
        <v>14</v>
      </c>
      <c r="H14" s="7"/>
      <c r="I14" s="59">
        <v>504.55</v>
      </c>
      <c r="J14" s="9">
        <v>187</v>
      </c>
      <c r="K14" s="60">
        <v>75.680000000000007</v>
      </c>
      <c r="L14" s="16">
        <v>2</v>
      </c>
      <c r="M14" s="8" t="s">
        <v>161</v>
      </c>
      <c r="N14" s="10"/>
    </row>
    <row r="15" spans="1:20" x14ac:dyDescent="0.2">
      <c r="A15" s="4" t="s">
        <v>53</v>
      </c>
      <c r="B15" s="4" t="s">
        <v>54</v>
      </c>
      <c r="C15" s="4" t="s">
        <v>55</v>
      </c>
      <c r="E15" s="5">
        <v>2</v>
      </c>
      <c r="F15" s="6">
        <v>23011</v>
      </c>
      <c r="G15" s="7" t="s">
        <v>56</v>
      </c>
      <c r="H15" s="7"/>
      <c r="I15" s="59">
        <v>504.55</v>
      </c>
      <c r="J15" s="9">
        <v>187</v>
      </c>
      <c r="K15" s="60">
        <v>75.680000000000007</v>
      </c>
      <c r="L15" s="16">
        <v>1</v>
      </c>
      <c r="M15" s="8" t="s">
        <v>171</v>
      </c>
      <c r="N15" s="10"/>
    </row>
    <row r="16" spans="1:20" x14ac:dyDescent="0.2">
      <c r="A16" s="4" t="s">
        <v>57</v>
      </c>
      <c r="B16" s="4" t="s">
        <v>58</v>
      </c>
      <c r="C16" s="4" t="s">
        <v>38</v>
      </c>
      <c r="D16" s="4" t="s">
        <v>59</v>
      </c>
      <c r="E16" s="5">
        <v>3</v>
      </c>
      <c r="F16" s="6">
        <v>23149</v>
      </c>
      <c r="G16" s="7" t="s">
        <v>14</v>
      </c>
      <c r="H16" s="7"/>
      <c r="I16" s="59">
        <v>657.24</v>
      </c>
      <c r="J16" s="9">
        <v>187</v>
      </c>
      <c r="K16" s="60">
        <v>98.59</v>
      </c>
      <c r="L16" s="16">
        <v>0</v>
      </c>
      <c r="M16" s="8" t="s">
        <v>172</v>
      </c>
      <c r="N16" s="10"/>
    </row>
    <row r="17" spans="1:14" x14ac:dyDescent="0.2">
      <c r="A17" s="4" t="s">
        <v>60</v>
      </c>
      <c r="B17" s="4" t="s">
        <v>61</v>
      </c>
      <c r="C17" s="4" t="s">
        <v>62</v>
      </c>
      <c r="E17" s="5">
        <v>2</v>
      </c>
      <c r="F17" s="6">
        <v>23237</v>
      </c>
      <c r="G17" s="7" t="s">
        <v>23</v>
      </c>
      <c r="H17" s="7" t="s">
        <v>31</v>
      </c>
      <c r="I17" s="59">
        <v>718.65</v>
      </c>
      <c r="J17" s="9">
        <v>187</v>
      </c>
      <c r="K17" s="60">
        <v>107.8</v>
      </c>
      <c r="L17" s="16">
        <v>1</v>
      </c>
      <c r="M17" s="8" t="s">
        <v>173</v>
      </c>
      <c r="N17" s="10"/>
    </row>
    <row r="18" spans="1:14" x14ac:dyDescent="0.2">
      <c r="A18" s="4" t="s">
        <v>63</v>
      </c>
      <c r="B18" s="4" t="s">
        <v>64</v>
      </c>
      <c r="C18" s="4" t="s">
        <v>65</v>
      </c>
      <c r="E18" s="5">
        <v>2</v>
      </c>
      <c r="F18" s="6">
        <v>23395</v>
      </c>
      <c r="G18" s="7" t="s">
        <v>14</v>
      </c>
      <c r="H18" s="7"/>
      <c r="I18" s="59">
        <v>509.53</v>
      </c>
      <c r="J18" s="9">
        <v>178.5</v>
      </c>
      <c r="K18" s="60">
        <v>76.430000000000007</v>
      </c>
      <c r="L18" s="16">
        <v>2</v>
      </c>
      <c r="M18" s="8" t="s">
        <v>163</v>
      </c>
      <c r="N18" s="10"/>
    </row>
    <row r="19" spans="1:14" x14ac:dyDescent="0.2">
      <c r="A19" s="4" t="s">
        <v>66</v>
      </c>
      <c r="B19" s="4" t="s">
        <v>67</v>
      </c>
      <c r="C19" s="4" t="s">
        <v>68</v>
      </c>
      <c r="D19" s="4" t="s">
        <v>69</v>
      </c>
      <c r="E19" s="5">
        <v>3</v>
      </c>
      <c r="F19" s="6">
        <v>23601</v>
      </c>
      <c r="G19" s="7" t="s">
        <v>23</v>
      </c>
      <c r="H19" s="7" t="s">
        <v>31</v>
      </c>
      <c r="I19" s="59">
        <v>763.46</v>
      </c>
      <c r="J19" s="9">
        <v>187</v>
      </c>
      <c r="K19" s="60">
        <v>114.52</v>
      </c>
      <c r="L19" s="16">
        <v>2</v>
      </c>
      <c r="M19" s="8" t="s">
        <v>164</v>
      </c>
      <c r="N19" s="10"/>
    </row>
    <row r="20" spans="1:14" x14ac:dyDescent="0.2">
      <c r="A20" s="4" t="s">
        <v>72</v>
      </c>
      <c r="B20" s="4" t="s">
        <v>73</v>
      </c>
      <c r="C20" s="4" t="s">
        <v>74</v>
      </c>
      <c r="D20" s="4" t="s">
        <v>75</v>
      </c>
      <c r="E20" s="5">
        <v>4</v>
      </c>
      <c r="F20" s="6">
        <v>24053</v>
      </c>
      <c r="G20" s="7" t="s">
        <v>17</v>
      </c>
      <c r="H20" s="7" t="s">
        <v>76</v>
      </c>
      <c r="I20" s="59">
        <v>1161.79</v>
      </c>
      <c r="J20" s="9">
        <v>187</v>
      </c>
      <c r="K20" s="60">
        <v>174.27</v>
      </c>
      <c r="L20" s="16">
        <v>1</v>
      </c>
      <c r="M20" s="8" t="s">
        <v>171</v>
      </c>
      <c r="N20" s="10"/>
    </row>
    <row r="21" spans="1:14" x14ac:dyDescent="0.2">
      <c r="A21" s="4" t="s">
        <v>77</v>
      </c>
      <c r="B21" s="4" t="s">
        <v>78</v>
      </c>
      <c r="C21" s="4" t="s">
        <v>158</v>
      </c>
      <c r="E21" s="5">
        <v>2</v>
      </c>
      <c r="F21" s="6">
        <v>24119</v>
      </c>
      <c r="G21" s="7" t="s">
        <v>17</v>
      </c>
      <c r="H21" s="7"/>
      <c r="I21" s="59">
        <v>481.31</v>
      </c>
      <c r="J21" s="9">
        <v>144.5</v>
      </c>
      <c r="K21" s="60">
        <v>72.2</v>
      </c>
      <c r="L21" s="16">
        <v>1</v>
      </c>
      <c r="M21" s="8" t="s">
        <v>170</v>
      </c>
      <c r="N21" s="10"/>
    </row>
    <row r="22" spans="1:14" x14ac:dyDescent="0.2">
      <c r="A22" s="4" t="s">
        <v>70</v>
      </c>
      <c r="B22" s="4" t="s">
        <v>71</v>
      </c>
      <c r="C22" s="4" t="s">
        <v>26</v>
      </c>
      <c r="E22" s="5">
        <v>3</v>
      </c>
      <c r="F22" s="6">
        <v>24134</v>
      </c>
      <c r="G22" s="7" t="s">
        <v>14</v>
      </c>
      <c r="H22" s="7"/>
      <c r="I22" s="59">
        <v>521.14</v>
      </c>
      <c r="J22" s="9">
        <v>187</v>
      </c>
      <c r="K22" s="60">
        <v>78.17</v>
      </c>
      <c r="L22" s="16">
        <v>0</v>
      </c>
      <c r="M22" s="8" t="s">
        <v>171</v>
      </c>
      <c r="N22" s="10"/>
    </row>
    <row r="23" spans="1:14" x14ac:dyDescent="0.2">
      <c r="A23" s="4" t="s">
        <v>79</v>
      </c>
      <c r="B23" s="4" t="s">
        <v>80</v>
      </c>
      <c r="C23" s="4" t="s">
        <v>81</v>
      </c>
      <c r="E23" s="5">
        <v>2</v>
      </c>
      <c r="F23" s="6">
        <v>24154</v>
      </c>
      <c r="G23" s="7" t="s">
        <v>14</v>
      </c>
      <c r="H23" s="7"/>
      <c r="I23" s="59">
        <v>501.23</v>
      </c>
      <c r="J23" s="9">
        <v>170</v>
      </c>
      <c r="K23" s="60">
        <v>75.180000000000007</v>
      </c>
      <c r="L23" s="16">
        <v>4</v>
      </c>
      <c r="M23" s="8" t="s">
        <v>167</v>
      </c>
      <c r="N23" s="10"/>
    </row>
    <row r="24" spans="1:14" x14ac:dyDescent="0.2">
      <c r="A24" s="4" t="s">
        <v>82</v>
      </c>
      <c r="B24" s="4" t="s">
        <v>83</v>
      </c>
      <c r="C24" s="4" t="s">
        <v>84</v>
      </c>
      <c r="E24" s="5">
        <v>2</v>
      </c>
      <c r="F24" s="6">
        <v>24290</v>
      </c>
      <c r="G24" s="7" t="s">
        <v>14</v>
      </c>
      <c r="H24" s="7"/>
      <c r="I24" s="59">
        <v>509.53</v>
      </c>
      <c r="J24" s="9">
        <v>187</v>
      </c>
      <c r="K24" s="60">
        <v>76.430000000000007</v>
      </c>
      <c r="L24" s="16">
        <v>5</v>
      </c>
      <c r="M24" s="8" t="s">
        <v>165</v>
      </c>
      <c r="N24" s="10"/>
    </row>
    <row r="25" spans="1:14" x14ac:dyDescent="0.2">
      <c r="A25" s="4" t="s">
        <v>85</v>
      </c>
      <c r="B25" s="4" t="s">
        <v>86</v>
      </c>
      <c r="C25" s="4" t="s">
        <v>87</v>
      </c>
      <c r="E25" s="5">
        <v>2</v>
      </c>
      <c r="F25" s="6">
        <v>24333</v>
      </c>
      <c r="G25" s="7" t="s">
        <v>17</v>
      </c>
      <c r="H25" s="7"/>
      <c r="I25" s="59">
        <v>471.35</v>
      </c>
      <c r="J25" s="9">
        <v>187</v>
      </c>
      <c r="K25" s="60">
        <v>70.7</v>
      </c>
      <c r="L25" s="16">
        <v>1</v>
      </c>
      <c r="M25" s="8" t="s">
        <v>169</v>
      </c>
      <c r="N25" s="10"/>
    </row>
    <row r="26" spans="1:14" x14ac:dyDescent="0.2">
      <c r="A26" s="4" t="s">
        <v>88</v>
      </c>
      <c r="B26" s="4" t="s">
        <v>89</v>
      </c>
      <c r="C26" s="4" t="s">
        <v>90</v>
      </c>
      <c r="D26" s="4" t="s">
        <v>69</v>
      </c>
      <c r="E26" s="5">
        <v>3</v>
      </c>
      <c r="F26" s="6">
        <v>24455</v>
      </c>
      <c r="G26" s="7" t="s">
        <v>14</v>
      </c>
      <c r="H26" s="7"/>
      <c r="I26" s="59">
        <v>657.24</v>
      </c>
      <c r="J26" s="9">
        <v>187</v>
      </c>
      <c r="K26" s="60">
        <v>98.59</v>
      </c>
      <c r="L26" s="16">
        <v>2</v>
      </c>
      <c r="M26" s="8" t="s">
        <v>163</v>
      </c>
      <c r="N26" s="10"/>
    </row>
    <row r="27" spans="1:14" x14ac:dyDescent="0.2">
      <c r="A27" s="4" t="s">
        <v>91</v>
      </c>
      <c r="B27" s="4" t="s">
        <v>92</v>
      </c>
      <c r="C27" s="4" t="s">
        <v>93</v>
      </c>
      <c r="E27" s="5">
        <v>2</v>
      </c>
      <c r="F27" s="6">
        <v>24708</v>
      </c>
      <c r="G27" s="7" t="s">
        <v>27</v>
      </c>
      <c r="H27" s="7"/>
      <c r="I27" s="59">
        <v>464.71</v>
      </c>
      <c r="J27" s="9">
        <v>187</v>
      </c>
      <c r="K27" s="60">
        <v>69.709999999999994</v>
      </c>
      <c r="L27" s="16">
        <v>2</v>
      </c>
      <c r="M27" s="8" t="s">
        <v>170</v>
      </c>
      <c r="N27" s="10"/>
    </row>
    <row r="28" spans="1:14" x14ac:dyDescent="0.2">
      <c r="A28" s="4" t="s">
        <v>94</v>
      </c>
      <c r="B28" s="4" t="s">
        <v>95</v>
      </c>
      <c r="C28" s="4" t="s">
        <v>26</v>
      </c>
      <c r="E28" s="5">
        <v>1</v>
      </c>
      <c r="F28" s="6">
        <v>25173</v>
      </c>
      <c r="G28" s="7" t="s">
        <v>14</v>
      </c>
      <c r="H28" s="7"/>
      <c r="I28" s="59">
        <v>497.91</v>
      </c>
      <c r="J28" s="9">
        <v>144.5</v>
      </c>
      <c r="K28" s="60">
        <v>74.69</v>
      </c>
      <c r="L28" s="16">
        <v>2</v>
      </c>
      <c r="M28" s="8" t="s">
        <v>161</v>
      </c>
      <c r="N28" s="10"/>
    </row>
    <row r="29" spans="1:14" x14ac:dyDescent="0.2">
      <c r="A29" s="4" t="s">
        <v>96</v>
      </c>
      <c r="B29" s="4" t="s">
        <v>97</v>
      </c>
      <c r="C29" s="4" t="s">
        <v>90</v>
      </c>
      <c r="E29" s="5">
        <v>1</v>
      </c>
      <c r="F29" s="6">
        <v>25268</v>
      </c>
      <c r="G29" s="7" t="s">
        <v>17</v>
      </c>
      <c r="H29" s="7"/>
      <c r="I29" s="59">
        <v>496.25</v>
      </c>
      <c r="J29" s="9">
        <v>170</v>
      </c>
      <c r="K29" s="60">
        <v>74.44</v>
      </c>
      <c r="L29" s="16">
        <v>2</v>
      </c>
      <c r="M29" s="8" t="s">
        <v>162</v>
      </c>
      <c r="N29" s="10"/>
    </row>
    <row r="30" spans="1:14" x14ac:dyDescent="0.2">
      <c r="A30" s="4" t="s">
        <v>98</v>
      </c>
      <c r="B30" s="4" t="s">
        <v>99</v>
      </c>
      <c r="C30" s="4" t="s">
        <v>100</v>
      </c>
      <c r="D30" s="4" t="s">
        <v>69</v>
      </c>
      <c r="E30" s="5">
        <v>2</v>
      </c>
      <c r="F30" s="6">
        <v>25465</v>
      </c>
      <c r="G30" s="7" t="s">
        <v>101</v>
      </c>
      <c r="H30" s="7"/>
      <c r="I30" s="59">
        <v>627.37</v>
      </c>
      <c r="J30" s="9">
        <v>200</v>
      </c>
      <c r="K30" s="60">
        <v>94.11</v>
      </c>
      <c r="L30" s="16">
        <v>3</v>
      </c>
      <c r="M30" s="8" t="s">
        <v>163</v>
      </c>
      <c r="N30" s="10"/>
    </row>
    <row r="31" spans="1:14" x14ac:dyDescent="0.2">
      <c r="A31" s="4" t="s">
        <v>102</v>
      </c>
      <c r="B31" s="4" t="s">
        <v>103</v>
      </c>
      <c r="C31" s="4" t="s">
        <v>52</v>
      </c>
      <c r="E31" s="5">
        <v>1</v>
      </c>
      <c r="F31" s="6">
        <v>25697</v>
      </c>
      <c r="G31" s="7" t="s">
        <v>14</v>
      </c>
      <c r="H31" s="7"/>
      <c r="I31" s="59">
        <v>507.87</v>
      </c>
      <c r="J31" s="9">
        <v>187</v>
      </c>
      <c r="K31" s="60">
        <v>76.180000000000007</v>
      </c>
      <c r="L31" s="16">
        <v>3</v>
      </c>
      <c r="M31" s="8" t="s">
        <v>169</v>
      </c>
      <c r="N31" s="10"/>
    </row>
    <row r="32" spans="1:14" x14ac:dyDescent="0.2">
      <c r="A32" s="4" t="s">
        <v>104</v>
      </c>
      <c r="B32" s="4" t="s">
        <v>105</v>
      </c>
      <c r="C32" s="4" t="s">
        <v>106</v>
      </c>
      <c r="E32" s="5">
        <v>1</v>
      </c>
      <c r="F32" s="6">
        <v>25850</v>
      </c>
      <c r="G32" s="7" t="s">
        <v>17</v>
      </c>
      <c r="H32" s="7"/>
      <c r="I32" s="59">
        <v>494.59</v>
      </c>
      <c r="J32" s="9">
        <v>187</v>
      </c>
      <c r="K32" s="60">
        <v>74.19</v>
      </c>
      <c r="L32" s="16">
        <v>0</v>
      </c>
      <c r="M32" s="8" t="s">
        <v>164</v>
      </c>
      <c r="N32" s="10"/>
    </row>
    <row r="33" spans="1:14" x14ac:dyDescent="0.2">
      <c r="A33" s="4" t="s">
        <v>107</v>
      </c>
      <c r="B33" s="4" t="s">
        <v>108</v>
      </c>
      <c r="C33" s="4" t="s">
        <v>109</v>
      </c>
      <c r="E33" s="5">
        <v>2</v>
      </c>
      <c r="F33" s="6">
        <v>25934</v>
      </c>
      <c r="G33" s="7" t="s">
        <v>27</v>
      </c>
      <c r="H33" s="7"/>
      <c r="I33" s="59">
        <v>489.61</v>
      </c>
      <c r="J33" s="9">
        <v>187</v>
      </c>
      <c r="K33" s="60">
        <v>73.44</v>
      </c>
      <c r="L33" s="16">
        <v>1</v>
      </c>
      <c r="M33" s="8" t="s">
        <v>165</v>
      </c>
      <c r="N33" s="10"/>
    </row>
    <row r="34" spans="1:14" x14ac:dyDescent="0.2">
      <c r="A34" s="4" t="s">
        <v>110</v>
      </c>
      <c r="B34" s="4" t="s">
        <v>111</v>
      </c>
      <c r="C34" s="4" t="s">
        <v>112</v>
      </c>
      <c r="E34" s="5">
        <v>2</v>
      </c>
      <c r="F34" s="6">
        <v>26045</v>
      </c>
      <c r="G34" s="7" t="s">
        <v>23</v>
      </c>
      <c r="H34" s="7"/>
      <c r="I34" s="59">
        <v>629.02</v>
      </c>
      <c r="J34" s="9">
        <v>187</v>
      </c>
      <c r="K34" s="60">
        <v>94.35</v>
      </c>
      <c r="L34" s="16">
        <v>1</v>
      </c>
      <c r="M34" s="8" t="s">
        <v>166</v>
      </c>
      <c r="N34" s="10"/>
    </row>
    <row r="35" spans="1:14" x14ac:dyDescent="0.2">
      <c r="A35" s="4" t="s">
        <v>113</v>
      </c>
      <c r="B35" s="4" t="s">
        <v>114</v>
      </c>
      <c r="C35" s="4" t="s">
        <v>115</v>
      </c>
      <c r="E35" s="5">
        <v>2</v>
      </c>
      <c r="F35" s="6">
        <v>26162</v>
      </c>
      <c r="G35" s="7" t="s">
        <v>27</v>
      </c>
      <c r="H35" s="7"/>
      <c r="I35" s="59">
        <v>531.1</v>
      </c>
      <c r="J35" s="9">
        <v>195</v>
      </c>
      <c r="K35" s="60">
        <v>79.67</v>
      </c>
      <c r="L35" s="16">
        <v>1</v>
      </c>
      <c r="M35" s="8" t="s">
        <v>167</v>
      </c>
      <c r="N35" s="10"/>
    </row>
    <row r="36" spans="1:14" x14ac:dyDescent="0.2">
      <c r="A36" s="4" t="s">
        <v>116</v>
      </c>
      <c r="B36" s="4" t="s">
        <v>117</v>
      </c>
      <c r="C36" s="4" t="s">
        <v>13</v>
      </c>
      <c r="E36" s="5">
        <v>2</v>
      </c>
      <c r="F36" s="6">
        <v>26216</v>
      </c>
      <c r="G36" s="7" t="s">
        <v>14</v>
      </c>
      <c r="H36" s="7"/>
      <c r="I36" s="59">
        <v>534.41999999999996</v>
      </c>
      <c r="J36" s="9">
        <v>187</v>
      </c>
      <c r="K36" s="60">
        <v>80.16</v>
      </c>
      <c r="L36" s="16">
        <v>2</v>
      </c>
      <c r="M36" s="8" t="s">
        <v>168</v>
      </c>
      <c r="N36" s="10"/>
    </row>
    <row r="37" spans="1:14" x14ac:dyDescent="0.2">
      <c r="A37" s="4" t="s">
        <v>118</v>
      </c>
      <c r="B37" s="4" t="s">
        <v>119</v>
      </c>
      <c r="C37" s="4" t="s">
        <v>120</v>
      </c>
      <c r="E37" s="5">
        <v>2</v>
      </c>
      <c r="F37" s="6">
        <v>26219</v>
      </c>
      <c r="G37" s="7" t="s">
        <v>14</v>
      </c>
      <c r="H37" s="7"/>
      <c r="I37" s="59">
        <v>494.59</v>
      </c>
      <c r="J37" s="9">
        <v>187</v>
      </c>
      <c r="K37" s="60">
        <v>74.19</v>
      </c>
      <c r="L37" s="16">
        <v>2</v>
      </c>
      <c r="M37" s="8" t="s">
        <v>170</v>
      </c>
      <c r="N37" s="10"/>
    </row>
    <row r="38" spans="1:14" x14ac:dyDescent="0.2">
      <c r="A38" s="4" t="s">
        <v>121</v>
      </c>
      <c r="B38" s="4" t="s">
        <v>122</v>
      </c>
      <c r="C38" s="4" t="s">
        <v>123</v>
      </c>
      <c r="E38" s="5">
        <v>1</v>
      </c>
      <c r="F38" s="6">
        <v>26415</v>
      </c>
      <c r="G38" s="7" t="s">
        <v>14</v>
      </c>
      <c r="H38" s="7"/>
      <c r="I38" s="59">
        <v>501.23</v>
      </c>
      <c r="J38" s="9">
        <v>196</v>
      </c>
      <c r="K38" s="60">
        <v>75.180000000000007</v>
      </c>
      <c r="L38" s="16">
        <v>0</v>
      </c>
      <c r="M38" s="8" t="s">
        <v>161</v>
      </c>
      <c r="N38" s="10"/>
    </row>
    <row r="39" spans="1:14" x14ac:dyDescent="0.2">
      <c r="A39" s="4" t="s">
        <v>124</v>
      </c>
      <c r="B39" s="4" t="s">
        <v>125</v>
      </c>
      <c r="C39" s="4" t="s">
        <v>74</v>
      </c>
      <c r="D39" s="4" t="s">
        <v>126</v>
      </c>
      <c r="E39" s="5">
        <v>1</v>
      </c>
      <c r="F39" s="6">
        <v>26492</v>
      </c>
      <c r="G39" s="7" t="s">
        <v>27</v>
      </c>
      <c r="H39" s="7"/>
      <c r="I39" s="59">
        <v>516.16999999999996</v>
      </c>
      <c r="J39" s="9">
        <v>187</v>
      </c>
      <c r="K39" s="60">
        <v>77.430000000000007</v>
      </c>
      <c r="L39" s="16">
        <v>0</v>
      </c>
      <c r="M39" s="8" t="s">
        <v>171</v>
      </c>
      <c r="N39" s="10"/>
    </row>
    <row r="40" spans="1:14" x14ac:dyDescent="0.2">
      <c r="A40" s="4" t="s">
        <v>127</v>
      </c>
      <c r="B40" s="4" t="s">
        <v>128</v>
      </c>
      <c r="C40" s="4" t="s">
        <v>129</v>
      </c>
      <c r="E40" s="5">
        <v>2</v>
      </c>
      <c r="F40" s="6">
        <v>26661</v>
      </c>
      <c r="G40" s="7" t="s">
        <v>101</v>
      </c>
      <c r="H40" s="7"/>
      <c r="I40" s="59">
        <v>431.52</v>
      </c>
      <c r="J40" s="9">
        <v>187</v>
      </c>
      <c r="K40" s="60">
        <v>64.73</v>
      </c>
      <c r="L40" s="16">
        <v>1</v>
      </c>
      <c r="M40" s="8" t="s">
        <v>172</v>
      </c>
      <c r="N40" s="10"/>
    </row>
    <row r="41" spans="1:14" x14ac:dyDescent="0.2">
      <c r="A41" s="4" t="s">
        <v>130</v>
      </c>
      <c r="B41" s="4" t="s">
        <v>131</v>
      </c>
      <c r="C41" s="4" t="s">
        <v>132</v>
      </c>
      <c r="E41" s="5">
        <v>1</v>
      </c>
      <c r="F41" s="6">
        <v>26994</v>
      </c>
      <c r="G41" s="7" t="s">
        <v>101</v>
      </c>
      <c r="H41" s="7"/>
      <c r="I41" s="59">
        <v>517.83000000000004</v>
      </c>
      <c r="J41" s="9">
        <v>144.5</v>
      </c>
      <c r="K41" s="60">
        <v>77.67</v>
      </c>
      <c r="L41" s="16">
        <v>0</v>
      </c>
      <c r="M41" s="8" t="s">
        <v>163</v>
      </c>
      <c r="N41" s="10"/>
    </row>
    <row r="42" spans="1:14" x14ac:dyDescent="0.2">
      <c r="A42" s="4" t="s">
        <v>133</v>
      </c>
      <c r="B42" s="4" t="s">
        <v>134</v>
      </c>
      <c r="C42" s="4" t="s">
        <v>30</v>
      </c>
      <c r="E42" s="5">
        <v>3</v>
      </c>
      <c r="F42" s="6">
        <v>27086</v>
      </c>
      <c r="G42" s="7" t="s">
        <v>14</v>
      </c>
      <c r="H42" s="7"/>
      <c r="I42" s="59">
        <v>497.91</v>
      </c>
      <c r="J42" s="9">
        <v>187</v>
      </c>
      <c r="K42" s="60">
        <v>74.69</v>
      </c>
      <c r="L42" s="16">
        <v>3</v>
      </c>
      <c r="M42" s="8" t="s">
        <v>164</v>
      </c>
      <c r="N42" s="10"/>
    </row>
    <row r="43" spans="1:14" x14ac:dyDescent="0.2">
      <c r="A43" s="4" t="s">
        <v>135</v>
      </c>
      <c r="B43" s="4" t="s">
        <v>136</v>
      </c>
      <c r="C43" s="4" t="s">
        <v>100</v>
      </c>
      <c r="E43" s="5">
        <v>2</v>
      </c>
      <c r="F43" s="6">
        <v>28283</v>
      </c>
      <c r="G43" s="7" t="s">
        <v>101</v>
      </c>
      <c r="H43" s="7"/>
      <c r="I43" s="59">
        <v>464.71</v>
      </c>
      <c r="J43" s="9">
        <v>187</v>
      </c>
      <c r="K43" s="60">
        <v>69.709999999999994</v>
      </c>
      <c r="L43" s="16">
        <v>3</v>
      </c>
      <c r="M43" s="8" t="s">
        <v>171</v>
      </c>
      <c r="N43" s="10"/>
    </row>
    <row r="44" spans="1:14" x14ac:dyDescent="0.2">
      <c r="A44" s="4" t="s">
        <v>137</v>
      </c>
      <c r="B44" s="4" t="s">
        <v>138</v>
      </c>
      <c r="C44" s="4" t="s">
        <v>13</v>
      </c>
      <c r="E44" s="5">
        <v>4</v>
      </c>
      <c r="F44" s="6">
        <v>28831</v>
      </c>
      <c r="G44" s="7" t="s">
        <v>101</v>
      </c>
      <c r="H44" s="7"/>
      <c r="I44" s="59">
        <v>494.59</v>
      </c>
      <c r="J44" s="9">
        <v>187</v>
      </c>
      <c r="K44" s="60">
        <v>74.19</v>
      </c>
      <c r="L44" s="16">
        <v>0</v>
      </c>
      <c r="M44" s="8" t="s">
        <v>170</v>
      </c>
      <c r="N44" s="10"/>
    </row>
    <row r="45" spans="1:14" x14ac:dyDescent="0.2">
      <c r="A45" s="4" t="s">
        <v>139</v>
      </c>
      <c r="B45" s="4" t="s">
        <v>140</v>
      </c>
      <c r="C45" s="4" t="s">
        <v>141</v>
      </c>
      <c r="D45" s="4" t="s">
        <v>69</v>
      </c>
      <c r="E45" s="5">
        <v>2</v>
      </c>
      <c r="F45" s="6">
        <v>29139</v>
      </c>
      <c r="G45" s="7" t="s">
        <v>101</v>
      </c>
      <c r="H45" s="7"/>
      <c r="I45" s="59">
        <v>541.05999999999995</v>
      </c>
      <c r="J45" s="9">
        <v>187</v>
      </c>
      <c r="K45" s="60">
        <v>81.16</v>
      </c>
      <c r="L45" s="16">
        <v>2</v>
      </c>
      <c r="M45" s="8" t="s">
        <v>171</v>
      </c>
      <c r="N45" s="10"/>
    </row>
    <row r="46" spans="1:14" x14ac:dyDescent="0.2">
      <c r="A46" s="4" t="s">
        <v>156</v>
      </c>
      <c r="B46" s="4" t="s">
        <v>12</v>
      </c>
      <c r="C46" s="4" t="s">
        <v>13</v>
      </c>
      <c r="E46" s="5">
        <v>2</v>
      </c>
      <c r="F46" s="6">
        <v>29913</v>
      </c>
      <c r="G46" s="7" t="s">
        <v>14</v>
      </c>
      <c r="H46" s="7"/>
      <c r="I46" s="59">
        <v>501.23</v>
      </c>
      <c r="J46" s="9">
        <v>187</v>
      </c>
      <c r="K46" s="60">
        <v>75.180000000000007</v>
      </c>
      <c r="L46" s="16">
        <v>2</v>
      </c>
      <c r="M46" s="8" t="s">
        <v>167</v>
      </c>
      <c r="N46" s="10"/>
    </row>
    <row r="47" spans="1:14" x14ac:dyDescent="0.2">
      <c r="A47" s="4" t="s">
        <v>142</v>
      </c>
      <c r="B47" s="4" t="s">
        <v>143</v>
      </c>
      <c r="C47" s="4" t="s">
        <v>144</v>
      </c>
      <c r="E47" s="5">
        <v>2</v>
      </c>
      <c r="F47" s="6">
        <v>30632</v>
      </c>
      <c r="G47" s="7" t="s">
        <v>14</v>
      </c>
      <c r="H47" s="7"/>
      <c r="I47" s="59">
        <v>489.61</v>
      </c>
      <c r="J47" s="9">
        <v>187</v>
      </c>
      <c r="K47" s="60">
        <v>73.44</v>
      </c>
      <c r="L47" s="16">
        <v>2</v>
      </c>
      <c r="M47" s="8" t="s">
        <v>165</v>
      </c>
      <c r="N47" s="10"/>
    </row>
    <row r="48" spans="1:14" x14ac:dyDescent="0.2">
      <c r="A48" s="4" t="s">
        <v>145</v>
      </c>
      <c r="B48" s="4" t="s">
        <v>146</v>
      </c>
      <c r="C48" s="4" t="s">
        <v>147</v>
      </c>
      <c r="E48" s="5">
        <v>4</v>
      </c>
      <c r="F48" s="6">
        <v>30632</v>
      </c>
      <c r="G48" s="7" t="s">
        <v>17</v>
      </c>
      <c r="H48" s="7"/>
      <c r="I48" s="59">
        <v>537.74</v>
      </c>
      <c r="J48" s="9">
        <v>187</v>
      </c>
      <c r="K48" s="60">
        <v>80.66</v>
      </c>
      <c r="L48" s="16">
        <v>1</v>
      </c>
      <c r="M48" s="8" t="s">
        <v>169</v>
      </c>
      <c r="N48" s="10"/>
    </row>
    <row r="49" spans="1:14" x14ac:dyDescent="0.2">
      <c r="A49" s="4" t="s">
        <v>148</v>
      </c>
      <c r="B49" s="4" t="s">
        <v>149</v>
      </c>
      <c r="C49" s="4" t="s">
        <v>26</v>
      </c>
      <c r="E49" s="5">
        <v>2</v>
      </c>
      <c r="F49" s="6">
        <v>30798</v>
      </c>
      <c r="G49" s="7" t="s">
        <v>14</v>
      </c>
      <c r="H49" s="7"/>
      <c r="I49" s="59">
        <v>514.51</v>
      </c>
      <c r="J49" s="9">
        <v>144.5</v>
      </c>
      <c r="K49" s="60">
        <v>77.180000000000007</v>
      </c>
      <c r="L49" s="16">
        <v>1</v>
      </c>
      <c r="M49" s="8" t="s">
        <v>163</v>
      </c>
      <c r="N49" s="10"/>
    </row>
    <row r="50" spans="1:14" x14ac:dyDescent="0.2">
      <c r="A50" s="4" t="s">
        <v>150</v>
      </c>
      <c r="B50" s="4" t="s">
        <v>151</v>
      </c>
      <c r="C50" s="4" t="s">
        <v>26</v>
      </c>
      <c r="E50" s="5">
        <v>3</v>
      </c>
      <c r="F50" s="6">
        <v>31769</v>
      </c>
      <c r="G50" s="7" t="s">
        <v>14</v>
      </c>
      <c r="H50" s="7"/>
      <c r="I50" s="59">
        <v>509.53</v>
      </c>
      <c r="J50" s="9">
        <v>194</v>
      </c>
      <c r="K50" s="60">
        <v>76.430000000000007</v>
      </c>
      <c r="L50" s="16">
        <v>2</v>
      </c>
      <c r="M50" s="8" t="s">
        <v>170</v>
      </c>
      <c r="N50" s="10"/>
    </row>
    <row r="51" spans="1:14" x14ac:dyDescent="0.2">
      <c r="A51" s="4" t="s">
        <v>152</v>
      </c>
      <c r="B51" s="4" t="s">
        <v>153</v>
      </c>
      <c r="C51" s="4" t="s">
        <v>74</v>
      </c>
      <c r="E51" s="5">
        <v>2</v>
      </c>
      <c r="F51" s="6">
        <v>32032</v>
      </c>
      <c r="G51" s="7" t="s">
        <v>17</v>
      </c>
      <c r="H51" s="7"/>
      <c r="I51" s="59">
        <v>487.95</v>
      </c>
      <c r="J51" s="9">
        <v>192</v>
      </c>
      <c r="K51" s="60">
        <v>73.19</v>
      </c>
      <c r="L51" s="16">
        <v>1</v>
      </c>
      <c r="M51" s="8" t="s">
        <v>161</v>
      </c>
      <c r="N51" s="10"/>
    </row>
    <row r="52" spans="1:14" x14ac:dyDescent="0.2">
      <c r="A52" s="4" t="s">
        <v>154</v>
      </c>
      <c r="B52" s="4" t="s">
        <v>155</v>
      </c>
      <c r="C52" s="4" t="s">
        <v>100</v>
      </c>
      <c r="E52" s="5">
        <v>1</v>
      </c>
      <c r="F52" s="6">
        <v>32503</v>
      </c>
      <c r="G52" s="7" t="s">
        <v>101</v>
      </c>
      <c r="H52" s="7"/>
      <c r="I52" s="59">
        <v>458.08</v>
      </c>
      <c r="J52" s="9">
        <v>170</v>
      </c>
      <c r="K52" s="60">
        <v>68.709999999999994</v>
      </c>
      <c r="L52" s="16">
        <v>0</v>
      </c>
      <c r="M52" s="8" t="s">
        <v>169</v>
      </c>
      <c r="N52" s="10"/>
    </row>
    <row r="53" spans="1:14" x14ac:dyDescent="0.2">
      <c r="A53" s="4" t="s">
        <v>159</v>
      </c>
      <c r="B53" s="4" t="s">
        <v>15</v>
      </c>
      <c r="C53" s="4" t="s">
        <v>16</v>
      </c>
      <c r="E53" s="5">
        <v>1</v>
      </c>
      <c r="F53" s="6">
        <v>33068</v>
      </c>
      <c r="G53" s="7" t="s">
        <v>17</v>
      </c>
      <c r="H53" s="7"/>
      <c r="I53" s="59">
        <v>461.4</v>
      </c>
      <c r="J53" s="9">
        <v>187</v>
      </c>
      <c r="K53" s="60">
        <v>69.209999999999994</v>
      </c>
      <c r="L53" s="16">
        <v>0</v>
      </c>
      <c r="M53" s="8" t="s">
        <v>169</v>
      </c>
      <c r="N53" s="10"/>
    </row>
    <row r="55" spans="1:14" x14ac:dyDescent="0.2">
      <c r="A55" s="12"/>
      <c r="B55" s="13"/>
    </row>
    <row r="59" spans="1:14" x14ac:dyDescent="0.2">
      <c r="C59" s="12"/>
      <c r="D59" s="12"/>
      <c r="E59" s="12"/>
      <c r="F59" s="13"/>
      <c r="G59" s="12"/>
      <c r="H59" s="13"/>
      <c r="I59" s="13"/>
      <c r="J59" s="13"/>
      <c r="K59" s="13"/>
      <c r="L59" s="13"/>
    </row>
    <row r="60" spans="1:14" x14ac:dyDescent="0.2">
      <c r="E60" s="14"/>
      <c r="F60" s="15"/>
      <c r="G60" s="14"/>
      <c r="H60" s="14"/>
      <c r="L60" s="4"/>
    </row>
    <row r="61" spans="1:14" x14ac:dyDescent="0.2">
      <c r="E61" s="14"/>
      <c r="F61" s="15"/>
      <c r="G61" s="14"/>
      <c r="H61" s="14"/>
      <c r="L61" s="4"/>
    </row>
    <row r="62" spans="1:14" x14ac:dyDescent="0.2">
      <c r="E62" s="14"/>
      <c r="F62" s="15"/>
      <c r="G62" s="14"/>
      <c r="H62" s="14"/>
      <c r="L62" s="4"/>
    </row>
    <row r="63" spans="1:14" x14ac:dyDescent="0.2">
      <c r="E63" s="14"/>
      <c r="F63" s="15"/>
      <c r="G63" s="14"/>
      <c r="H63" s="14"/>
      <c r="L63" s="4"/>
    </row>
    <row r="64" spans="1:14" x14ac:dyDescent="0.2">
      <c r="E64" s="14"/>
      <c r="F64" s="15"/>
      <c r="G64" s="14"/>
      <c r="H64" s="14"/>
      <c r="L64" s="4"/>
    </row>
    <row r="12170" spans="1:1" x14ac:dyDescent="0.2">
      <c r="A12170" s="12"/>
    </row>
  </sheetData>
  <mergeCells count="1">
    <mergeCell ref="A1:N1"/>
  </mergeCells>
  <pageMargins left="0.75" right="0.75" top="1" bottom="1" header="0.4921259845" footer="0.492125984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170"/>
  <sheetViews>
    <sheetView workbookViewId="0">
      <selection sqref="A1:N1"/>
    </sheetView>
  </sheetViews>
  <sheetFormatPr defaultRowHeight="12.75" x14ac:dyDescent="0.2"/>
  <cols>
    <col min="1" max="1" width="13" style="4" customWidth="1"/>
    <col min="2" max="2" width="13.5703125" style="4" customWidth="1"/>
    <col min="3" max="3" width="9.85546875" style="4" customWidth="1"/>
    <col min="4" max="4" width="6.85546875" style="4" customWidth="1"/>
    <col min="5" max="5" width="5.85546875" style="4" customWidth="1"/>
    <col min="6" max="6" width="9.28515625" style="4" customWidth="1"/>
    <col min="7" max="7" width="11.7109375" style="4" customWidth="1"/>
    <col min="8" max="8" width="9.7109375" style="4" customWidth="1"/>
    <col min="9" max="9" width="11.42578125" style="4" customWidth="1"/>
    <col min="10" max="10" width="12.140625" style="11" customWidth="1"/>
    <col min="11" max="11" width="10.5703125" style="4" customWidth="1"/>
    <col min="12" max="12" width="6.28515625" style="11" customWidth="1"/>
    <col min="13" max="13" width="15.7109375" customWidth="1"/>
  </cols>
  <sheetData>
    <row r="1" spans="1:20" ht="15" customHeight="1" x14ac:dyDescent="0.25">
      <c r="A1" s="106" t="s">
        <v>255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20" ht="2.25" customHeight="1" x14ac:dyDescent="0.2"/>
    <row r="3" spans="1:20" ht="25.5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2" t="s">
        <v>5</v>
      </c>
      <c r="G3" s="1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160</v>
      </c>
      <c r="N3" s="58" t="s">
        <v>208</v>
      </c>
      <c r="O3" s="3"/>
      <c r="P3" s="3"/>
      <c r="Q3" s="3"/>
      <c r="R3" s="3"/>
      <c r="S3" s="3"/>
      <c r="T3" s="3"/>
    </row>
    <row r="4" spans="1:20" x14ac:dyDescent="0.2">
      <c r="A4" s="4" t="s">
        <v>18</v>
      </c>
      <c r="B4" s="4" t="s">
        <v>19</v>
      </c>
      <c r="C4" s="4" t="s">
        <v>20</v>
      </c>
      <c r="E4" s="5">
        <v>2</v>
      </c>
      <c r="F4" s="6">
        <v>19711</v>
      </c>
      <c r="G4" s="7" t="s">
        <v>14</v>
      </c>
      <c r="H4" s="7"/>
      <c r="I4" s="59">
        <v>534.41999999999996</v>
      </c>
      <c r="J4" s="9">
        <v>153</v>
      </c>
      <c r="K4" s="60">
        <v>80.16</v>
      </c>
      <c r="L4" s="16">
        <v>2</v>
      </c>
      <c r="M4" s="8" t="s">
        <v>161</v>
      </c>
      <c r="N4" s="10"/>
    </row>
    <row r="5" spans="1:20" x14ac:dyDescent="0.2">
      <c r="A5" s="4" t="s">
        <v>21</v>
      </c>
      <c r="B5" s="4" t="s">
        <v>22</v>
      </c>
      <c r="C5" s="4" t="s">
        <v>13</v>
      </c>
      <c r="E5" s="5">
        <v>2</v>
      </c>
      <c r="F5" s="6">
        <v>19966</v>
      </c>
      <c r="G5" s="7" t="s">
        <v>23</v>
      </c>
      <c r="H5" s="7"/>
      <c r="I5" s="59">
        <v>491.27</v>
      </c>
      <c r="J5" s="9">
        <v>161.5</v>
      </c>
      <c r="K5" s="60">
        <v>73.69</v>
      </c>
      <c r="L5" s="16">
        <v>2</v>
      </c>
      <c r="M5" s="8" t="s">
        <v>162</v>
      </c>
      <c r="N5" s="10"/>
    </row>
    <row r="6" spans="1:20" x14ac:dyDescent="0.2">
      <c r="A6" s="4" t="s">
        <v>24</v>
      </c>
      <c r="B6" s="4" t="s">
        <v>25</v>
      </c>
      <c r="C6" s="4" t="s">
        <v>26</v>
      </c>
      <c r="E6" s="5">
        <v>2</v>
      </c>
      <c r="F6" s="6">
        <v>20195</v>
      </c>
      <c r="G6" s="7" t="s">
        <v>27</v>
      </c>
      <c r="H6" s="7"/>
      <c r="I6" s="59">
        <v>570.94000000000005</v>
      </c>
      <c r="J6" s="9">
        <v>187</v>
      </c>
      <c r="K6" s="60">
        <v>85.64</v>
      </c>
      <c r="L6" s="16">
        <v>1</v>
      </c>
      <c r="M6" s="8" t="s">
        <v>163</v>
      </c>
      <c r="N6" s="10"/>
    </row>
    <row r="7" spans="1:20" x14ac:dyDescent="0.2">
      <c r="A7" s="4" t="s">
        <v>28</v>
      </c>
      <c r="B7" s="4" t="s">
        <v>29</v>
      </c>
      <c r="C7" s="4" t="s">
        <v>30</v>
      </c>
      <c r="E7" s="5">
        <v>3</v>
      </c>
      <c r="F7" s="6">
        <v>20214</v>
      </c>
      <c r="G7" s="7" t="s">
        <v>14</v>
      </c>
      <c r="H7" s="7" t="s">
        <v>31</v>
      </c>
      <c r="I7" s="59">
        <v>730.27</v>
      </c>
      <c r="J7" s="9">
        <v>144.5</v>
      </c>
      <c r="K7" s="60">
        <v>109.54</v>
      </c>
      <c r="L7" s="16">
        <v>2</v>
      </c>
      <c r="M7" s="8" t="s">
        <v>169</v>
      </c>
      <c r="N7" s="10"/>
    </row>
    <row r="8" spans="1:20" x14ac:dyDescent="0.2">
      <c r="A8" s="4" t="s">
        <v>32</v>
      </c>
      <c r="B8" s="4" t="s">
        <v>33</v>
      </c>
      <c r="C8" s="4" t="s">
        <v>120</v>
      </c>
      <c r="D8" s="4" t="s">
        <v>34</v>
      </c>
      <c r="E8" s="5">
        <v>4</v>
      </c>
      <c r="F8" s="6">
        <v>20381</v>
      </c>
      <c r="G8" s="7" t="s">
        <v>17</v>
      </c>
      <c r="H8" s="7" t="s">
        <v>35</v>
      </c>
      <c r="I8" s="59">
        <v>697.07</v>
      </c>
      <c r="J8" s="9">
        <v>161.5</v>
      </c>
      <c r="K8" s="60">
        <v>104.56</v>
      </c>
      <c r="L8" s="16">
        <v>1</v>
      </c>
      <c r="M8" s="8" t="s">
        <v>164</v>
      </c>
      <c r="N8" s="10"/>
    </row>
    <row r="9" spans="1:20" x14ac:dyDescent="0.2">
      <c r="A9" s="4" t="s">
        <v>36</v>
      </c>
      <c r="B9" s="4" t="s">
        <v>37</v>
      </c>
      <c r="C9" s="4" t="s">
        <v>38</v>
      </c>
      <c r="E9" s="5">
        <v>3</v>
      </c>
      <c r="F9" s="6">
        <v>20615</v>
      </c>
      <c r="G9" s="7" t="s">
        <v>23</v>
      </c>
      <c r="H9" s="7"/>
      <c r="I9" s="59">
        <v>471.35</v>
      </c>
      <c r="J9" s="9">
        <v>178.5</v>
      </c>
      <c r="K9" s="60">
        <v>70.7</v>
      </c>
      <c r="L9" s="16">
        <v>0</v>
      </c>
      <c r="M9" s="8" t="s">
        <v>165</v>
      </c>
      <c r="N9" s="10"/>
    </row>
    <row r="10" spans="1:20" x14ac:dyDescent="0.2">
      <c r="A10" s="4" t="s">
        <v>39</v>
      </c>
      <c r="B10" s="4" t="s">
        <v>40</v>
      </c>
      <c r="C10" s="4" t="s">
        <v>41</v>
      </c>
      <c r="E10" s="5">
        <v>2</v>
      </c>
      <c r="F10" s="6">
        <v>21288</v>
      </c>
      <c r="G10" s="7" t="s">
        <v>27</v>
      </c>
      <c r="H10" s="7"/>
      <c r="I10" s="59">
        <v>637.32000000000005</v>
      </c>
      <c r="J10" s="9">
        <v>190</v>
      </c>
      <c r="K10" s="60">
        <v>95.6</v>
      </c>
      <c r="L10" s="16">
        <v>1</v>
      </c>
      <c r="M10" s="8" t="s">
        <v>166</v>
      </c>
      <c r="N10" s="10"/>
    </row>
    <row r="11" spans="1:20" x14ac:dyDescent="0.2">
      <c r="A11" s="4" t="s">
        <v>42</v>
      </c>
      <c r="B11" s="4" t="s">
        <v>43</v>
      </c>
      <c r="C11" s="4" t="s">
        <v>157</v>
      </c>
      <c r="E11" s="5">
        <v>2</v>
      </c>
      <c r="F11" s="6">
        <v>21485</v>
      </c>
      <c r="G11" s="7" t="s">
        <v>27</v>
      </c>
      <c r="H11" s="7"/>
      <c r="I11" s="59">
        <v>497.91</v>
      </c>
      <c r="J11" s="9">
        <v>192</v>
      </c>
      <c r="K11" s="60">
        <v>74.69</v>
      </c>
      <c r="L11" s="16">
        <v>3</v>
      </c>
      <c r="M11" s="8" t="s">
        <v>167</v>
      </c>
      <c r="N11" s="10"/>
    </row>
    <row r="12" spans="1:20" x14ac:dyDescent="0.2">
      <c r="A12" s="4" t="s">
        <v>44</v>
      </c>
      <c r="B12" s="4" t="s">
        <v>45</v>
      </c>
      <c r="C12" s="4" t="s">
        <v>46</v>
      </c>
      <c r="E12" s="5">
        <v>3</v>
      </c>
      <c r="F12" s="6">
        <v>21626</v>
      </c>
      <c r="G12" s="7" t="s">
        <v>27</v>
      </c>
      <c r="H12" s="7"/>
      <c r="I12" s="59">
        <v>494.59</v>
      </c>
      <c r="J12" s="9">
        <v>192</v>
      </c>
      <c r="K12" s="60">
        <v>74.19</v>
      </c>
      <c r="L12" s="16">
        <v>3</v>
      </c>
      <c r="M12" s="8" t="s">
        <v>168</v>
      </c>
      <c r="N12" s="10"/>
    </row>
    <row r="13" spans="1:20" x14ac:dyDescent="0.2">
      <c r="A13" s="4" t="s">
        <v>47</v>
      </c>
      <c r="B13" s="4" t="s">
        <v>48</v>
      </c>
      <c r="C13" s="4" t="s">
        <v>49</v>
      </c>
      <c r="E13" s="5">
        <v>2</v>
      </c>
      <c r="F13" s="6">
        <v>21632</v>
      </c>
      <c r="G13" s="7" t="s">
        <v>27</v>
      </c>
      <c r="H13" s="7"/>
      <c r="I13" s="59">
        <v>468.03</v>
      </c>
      <c r="J13" s="9">
        <v>187</v>
      </c>
      <c r="K13" s="60">
        <v>70.2</v>
      </c>
      <c r="L13" s="16">
        <v>2</v>
      </c>
      <c r="M13" s="8" t="s">
        <v>170</v>
      </c>
      <c r="N13" s="10"/>
    </row>
    <row r="14" spans="1:20" x14ac:dyDescent="0.2">
      <c r="A14" s="4" t="s">
        <v>50</v>
      </c>
      <c r="B14" s="4" t="s">
        <v>51</v>
      </c>
      <c r="C14" s="4" t="s">
        <v>52</v>
      </c>
      <c r="E14" s="5">
        <v>2</v>
      </c>
      <c r="F14" s="6">
        <v>22690</v>
      </c>
      <c r="G14" s="7" t="s">
        <v>14</v>
      </c>
      <c r="H14" s="7"/>
      <c r="I14" s="59">
        <v>504.55</v>
      </c>
      <c r="J14" s="9">
        <v>187</v>
      </c>
      <c r="K14" s="60">
        <v>75.680000000000007</v>
      </c>
      <c r="L14" s="16">
        <v>2</v>
      </c>
      <c r="M14" s="8" t="s">
        <v>161</v>
      </c>
      <c r="N14" s="10"/>
    </row>
    <row r="15" spans="1:20" x14ac:dyDescent="0.2">
      <c r="A15" s="4" t="s">
        <v>53</v>
      </c>
      <c r="B15" s="4" t="s">
        <v>54</v>
      </c>
      <c r="C15" s="4" t="s">
        <v>55</v>
      </c>
      <c r="E15" s="5">
        <v>2</v>
      </c>
      <c r="F15" s="6">
        <v>23011</v>
      </c>
      <c r="G15" s="7" t="s">
        <v>56</v>
      </c>
      <c r="H15" s="7"/>
      <c r="I15" s="59">
        <v>504.55</v>
      </c>
      <c r="J15" s="9">
        <v>187</v>
      </c>
      <c r="K15" s="60">
        <v>75.680000000000007</v>
      </c>
      <c r="L15" s="16">
        <v>1</v>
      </c>
      <c r="M15" s="8" t="s">
        <v>171</v>
      </c>
      <c r="N15" s="10"/>
    </row>
    <row r="16" spans="1:20" x14ac:dyDescent="0.2">
      <c r="A16" s="4" t="s">
        <v>57</v>
      </c>
      <c r="B16" s="4" t="s">
        <v>58</v>
      </c>
      <c r="C16" s="4" t="s">
        <v>38</v>
      </c>
      <c r="D16" s="4" t="s">
        <v>59</v>
      </c>
      <c r="E16" s="5">
        <v>3</v>
      </c>
      <c r="F16" s="6">
        <v>23149</v>
      </c>
      <c r="G16" s="7" t="s">
        <v>14</v>
      </c>
      <c r="H16" s="7"/>
      <c r="I16" s="59">
        <v>657.24</v>
      </c>
      <c r="J16" s="9">
        <v>187</v>
      </c>
      <c r="K16" s="60">
        <v>98.59</v>
      </c>
      <c r="L16" s="16">
        <v>0</v>
      </c>
      <c r="M16" s="8" t="s">
        <v>172</v>
      </c>
      <c r="N16" s="10"/>
    </row>
    <row r="17" spans="1:14" x14ac:dyDescent="0.2">
      <c r="A17" s="4" t="s">
        <v>60</v>
      </c>
      <c r="B17" s="4" t="s">
        <v>61</v>
      </c>
      <c r="C17" s="4" t="s">
        <v>62</v>
      </c>
      <c r="E17" s="5">
        <v>2</v>
      </c>
      <c r="F17" s="6">
        <v>23237</v>
      </c>
      <c r="G17" s="7" t="s">
        <v>23</v>
      </c>
      <c r="H17" s="7" t="s">
        <v>31</v>
      </c>
      <c r="I17" s="59">
        <v>718.65</v>
      </c>
      <c r="J17" s="9">
        <v>187</v>
      </c>
      <c r="K17" s="60">
        <v>107.8</v>
      </c>
      <c r="L17" s="16">
        <v>1</v>
      </c>
      <c r="M17" s="8" t="s">
        <v>173</v>
      </c>
      <c r="N17" s="10"/>
    </row>
    <row r="18" spans="1:14" x14ac:dyDescent="0.2">
      <c r="A18" s="4" t="s">
        <v>63</v>
      </c>
      <c r="B18" s="4" t="s">
        <v>64</v>
      </c>
      <c r="C18" s="4" t="s">
        <v>65</v>
      </c>
      <c r="E18" s="5">
        <v>2</v>
      </c>
      <c r="F18" s="6">
        <v>23395</v>
      </c>
      <c r="G18" s="7" t="s">
        <v>14</v>
      </c>
      <c r="H18" s="7"/>
      <c r="I18" s="59">
        <v>509.53</v>
      </c>
      <c r="J18" s="9">
        <v>178.5</v>
      </c>
      <c r="K18" s="60">
        <v>76.430000000000007</v>
      </c>
      <c r="L18" s="16">
        <v>2</v>
      </c>
      <c r="M18" s="8" t="s">
        <v>163</v>
      </c>
      <c r="N18" s="10"/>
    </row>
    <row r="19" spans="1:14" x14ac:dyDescent="0.2">
      <c r="A19" s="4" t="s">
        <v>66</v>
      </c>
      <c r="B19" s="4" t="s">
        <v>67</v>
      </c>
      <c r="C19" s="4" t="s">
        <v>68</v>
      </c>
      <c r="D19" s="4" t="s">
        <v>69</v>
      </c>
      <c r="E19" s="5">
        <v>3</v>
      </c>
      <c r="F19" s="6">
        <v>23601</v>
      </c>
      <c r="G19" s="7" t="s">
        <v>23</v>
      </c>
      <c r="H19" s="7" t="s">
        <v>31</v>
      </c>
      <c r="I19" s="59">
        <v>763.46</v>
      </c>
      <c r="J19" s="9">
        <v>187</v>
      </c>
      <c r="K19" s="60">
        <v>114.52</v>
      </c>
      <c r="L19" s="16">
        <v>2</v>
      </c>
      <c r="M19" s="8" t="s">
        <v>164</v>
      </c>
      <c r="N19" s="10"/>
    </row>
    <row r="20" spans="1:14" x14ac:dyDescent="0.2">
      <c r="A20" s="4" t="s">
        <v>72</v>
      </c>
      <c r="B20" s="4" t="s">
        <v>73</v>
      </c>
      <c r="C20" s="4" t="s">
        <v>74</v>
      </c>
      <c r="D20" s="4" t="s">
        <v>75</v>
      </c>
      <c r="E20" s="5">
        <v>4</v>
      </c>
      <c r="F20" s="6">
        <v>24053</v>
      </c>
      <c r="G20" s="7" t="s">
        <v>17</v>
      </c>
      <c r="H20" s="7" t="s">
        <v>76</v>
      </c>
      <c r="I20" s="59">
        <v>1161.79</v>
      </c>
      <c r="J20" s="9">
        <v>187</v>
      </c>
      <c r="K20" s="60">
        <v>174.27</v>
      </c>
      <c r="L20" s="16">
        <v>1</v>
      </c>
      <c r="M20" s="8" t="s">
        <v>171</v>
      </c>
      <c r="N20" s="10"/>
    </row>
    <row r="21" spans="1:14" x14ac:dyDescent="0.2">
      <c r="A21" s="4" t="s">
        <v>77</v>
      </c>
      <c r="B21" s="4" t="s">
        <v>78</v>
      </c>
      <c r="C21" s="4" t="s">
        <v>158</v>
      </c>
      <c r="E21" s="5">
        <v>2</v>
      </c>
      <c r="F21" s="6">
        <v>24119</v>
      </c>
      <c r="G21" s="7" t="s">
        <v>17</v>
      </c>
      <c r="H21" s="7"/>
      <c r="I21" s="59">
        <v>481.31</v>
      </c>
      <c r="J21" s="9">
        <v>144.5</v>
      </c>
      <c r="K21" s="60">
        <v>72.2</v>
      </c>
      <c r="L21" s="16">
        <v>1</v>
      </c>
      <c r="M21" s="8" t="s">
        <v>170</v>
      </c>
      <c r="N21" s="10"/>
    </row>
    <row r="22" spans="1:14" x14ac:dyDescent="0.2">
      <c r="A22" s="4" t="s">
        <v>70</v>
      </c>
      <c r="B22" s="4" t="s">
        <v>71</v>
      </c>
      <c r="C22" s="4" t="s">
        <v>26</v>
      </c>
      <c r="E22" s="5">
        <v>3</v>
      </c>
      <c r="F22" s="6">
        <v>24134</v>
      </c>
      <c r="G22" s="7" t="s">
        <v>14</v>
      </c>
      <c r="H22" s="7"/>
      <c r="I22" s="59">
        <v>521.14</v>
      </c>
      <c r="J22" s="9">
        <v>187</v>
      </c>
      <c r="K22" s="60">
        <v>78.17</v>
      </c>
      <c r="L22" s="16">
        <v>0</v>
      </c>
      <c r="M22" s="8" t="s">
        <v>171</v>
      </c>
      <c r="N22" s="10"/>
    </row>
    <row r="23" spans="1:14" x14ac:dyDescent="0.2">
      <c r="A23" s="4" t="s">
        <v>79</v>
      </c>
      <c r="B23" s="4" t="s">
        <v>80</v>
      </c>
      <c r="C23" s="4" t="s">
        <v>81</v>
      </c>
      <c r="E23" s="5">
        <v>2</v>
      </c>
      <c r="F23" s="6">
        <v>24154</v>
      </c>
      <c r="G23" s="7" t="s">
        <v>14</v>
      </c>
      <c r="H23" s="7"/>
      <c r="I23" s="59">
        <v>501.23</v>
      </c>
      <c r="J23" s="9">
        <v>170</v>
      </c>
      <c r="K23" s="60">
        <v>75.180000000000007</v>
      </c>
      <c r="L23" s="16">
        <v>4</v>
      </c>
      <c r="M23" s="8" t="s">
        <v>167</v>
      </c>
      <c r="N23" s="10"/>
    </row>
    <row r="24" spans="1:14" x14ac:dyDescent="0.2">
      <c r="A24" s="4" t="s">
        <v>82</v>
      </c>
      <c r="B24" s="4" t="s">
        <v>83</v>
      </c>
      <c r="C24" s="4" t="s">
        <v>84</v>
      </c>
      <c r="E24" s="5">
        <v>2</v>
      </c>
      <c r="F24" s="6">
        <v>24290</v>
      </c>
      <c r="G24" s="7" t="s">
        <v>14</v>
      </c>
      <c r="H24" s="7"/>
      <c r="I24" s="59">
        <v>509.53</v>
      </c>
      <c r="J24" s="9">
        <v>187</v>
      </c>
      <c r="K24" s="60">
        <v>76.430000000000007</v>
      </c>
      <c r="L24" s="16">
        <v>5</v>
      </c>
      <c r="M24" s="8" t="s">
        <v>165</v>
      </c>
      <c r="N24" s="10"/>
    </row>
    <row r="25" spans="1:14" x14ac:dyDescent="0.2">
      <c r="A25" s="4" t="s">
        <v>85</v>
      </c>
      <c r="B25" s="4" t="s">
        <v>86</v>
      </c>
      <c r="C25" s="4" t="s">
        <v>87</v>
      </c>
      <c r="E25" s="5">
        <v>2</v>
      </c>
      <c r="F25" s="6">
        <v>24333</v>
      </c>
      <c r="G25" s="7" t="s">
        <v>17</v>
      </c>
      <c r="H25" s="7"/>
      <c r="I25" s="59">
        <v>471.35</v>
      </c>
      <c r="J25" s="9">
        <v>187</v>
      </c>
      <c r="K25" s="60">
        <v>70.7</v>
      </c>
      <c r="L25" s="16">
        <v>1</v>
      </c>
      <c r="M25" s="8" t="s">
        <v>169</v>
      </c>
      <c r="N25" s="10"/>
    </row>
    <row r="26" spans="1:14" x14ac:dyDescent="0.2">
      <c r="A26" s="4" t="s">
        <v>88</v>
      </c>
      <c r="B26" s="4" t="s">
        <v>89</v>
      </c>
      <c r="C26" s="4" t="s">
        <v>90</v>
      </c>
      <c r="D26" s="4" t="s">
        <v>69</v>
      </c>
      <c r="E26" s="5">
        <v>3</v>
      </c>
      <c r="F26" s="6">
        <v>24455</v>
      </c>
      <c r="G26" s="7" t="s">
        <v>14</v>
      </c>
      <c r="H26" s="7"/>
      <c r="I26" s="59">
        <v>657.24</v>
      </c>
      <c r="J26" s="9">
        <v>187</v>
      </c>
      <c r="K26" s="60">
        <v>98.59</v>
      </c>
      <c r="L26" s="16">
        <v>2</v>
      </c>
      <c r="M26" s="8" t="s">
        <v>163</v>
      </c>
      <c r="N26" s="10"/>
    </row>
    <row r="27" spans="1:14" x14ac:dyDescent="0.2">
      <c r="A27" s="4" t="s">
        <v>91</v>
      </c>
      <c r="B27" s="4" t="s">
        <v>92</v>
      </c>
      <c r="C27" s="4" t="s">
        <v>93</v>
      </c>
      <c r="E27" s="5">
        <v>2</v>
      </c>
      <c r="F27" s="6">
        <v>24708</v>
      </c>
      <c r="G27" s="7" t="s">
        <v>27</v>
      </c>
      <c r="H27" s="7"/>
      <c r="I27" s="59">
        <v>464.71</v>
      </c>
      <c r="J27" s="9">
        <v>187</v>
      </c>
      <c r="K27" s="60">
        <v>69.709999999999994</v>
      </c>
      <c r="L27" s="16">
        <v>2</v>
      </c>
      <c r="M27" s="8" t="s">
        <v>170</v>
      </c>
      <c r="N27" s="10"/>
    </row>
    <row r="28" spans="1:14" x14ac:dyDescent="0.2">
      <c r="A28" s="4" t="s">
        <v>94</v>
      </c>
      <c r="B28" s="4" t="s">
        <v>95</v>
      </c>
      <c r="C28" s="4" t="s">
        <v>26</v>
      </c>
      <c r="E28" s="5">
        <v>1</v>
      </c>
      <c r="F28" s="6">
        <v>25173</v>
      </c>
      <c r="G28" s="7" t="s">
        <v>14</v>
      </c>
      <c r="H28" s="7"/>
      <c r="I28" s="59">
        <v>497.91</v>
      </c>
      <c r="J28" s="9">
        <v>144.5</v>
      </c>
      <c r="K28" s="60">
        <v>74.69</v>
      </c>
      <c r="L28" s="16">
        <v>2</v>
      </c>
      <c r="M28" s="8" t="s">
        <v>161</v>
      </c>
      <c r="N28" s="10"/>
    </row>
    <row r="29" spans="1:14" x14ac:dyDescent="0.2">
      <c r="A29" s="4" t="s">
        <v>96</v>
      </c>
      <c r="B29" s="4" t="s">
        <v>97</v>
      </c>
      <c r="C29" s="4" t="s">
        <v>90</v>
      </c>
      <c r="E29" s="5">
        <v>1</v>
      </c>
      <c r="F29" s="6">
        <v>25268</v>
      </c>
      <c r="G29" s="7" t="s">
        <v>17</v>
      </c>
      <c r="H29" s="7"/>
      <c r="I29" s="59">
        <v>496.25</v>
      </c>
      <c r="J29" s="9">
        <v>170</v>
      </c>
      <c r="K29" s="60">
        <v>74.44</v>
      </c>
      <c r="L29" s="16">
        <v>2</v>
      </c>
      <c r="M29" s="8" t="s">
        <v>162</v>
      </c>
      <c r="N29" s="10"/>
    </row>
    <row r="30" spans="1:14" x14ac:dyDescent="0.2">
      <c r="A30" s="4" t="s">
        <v>98</v>
      </c>
      <c r="B30" s="4" t="s">
        <v>99</v>
      </c>
      <c r="C30" s="4" t="s">
        <v>100</v>
      </c>
      <c r="D30" s="4" t="s">
        <v>69</v>
      </c>
      <c r="E30" s="5">
        <v>2</v>
      </c>
      <c r="F30" s="6">
        <v>25465</v>
      </c>
      <c r="G30" s="7" t="s">
        <v>101</v>
      </c>
      <c r="H30" s="7"/>
      <c r="I30" s="59">
        <v>627.37</v>
      </c>
      <c r="J30" s="9">
        <v>200</v>
      </c>
      <c r="K30" s="60">
        <v>94.11</v>
      </c>
      <c r="L30" s="16">
        <v>3</v>
      </c>
      <c r="M30" s="8" t="s">
        <v>163</v>
      </c>
      <c r="N30" s="10"/>
    </row>
    <row r="31" spans="1:14" x14ac:dyDescent="0.2">
      <c r="A31" s="4" t="s">
        <v>102</v>
      </c>
      <c r="B31" s="4" t="s">
        <v>103</v>
      </c>
      <c r="C31" s="4" t="s">
        <v>52</v>
      </c>
      <c r="E31" s="5">
        <v>1</v>
      </c>
      <c r="F31" s="6">
        <v>25697</v>
      </c>
      <c r="G31" s="7" t="s">
        <v>14</v>
      </c>
      <c r="H31" s="7"/>
      <c r="I31" s="59">
        <v>507.87</v>
      </c>
      <c r="J31" s="9">
        <v>187</v>
      </c>
      <c r="K31" s="60">
        <v>76.180000000000007</v>
      </c>
      <c r="L31" s="16">
        <v>3</v>
      </c>
      <c r="M31" s="8" t="s">
        <v>169</v>
      </c>
      <c r="N31" s="10"/>
    </row>
    <row r="32" spans="1:14" x14ac:dyDescent="0.2">
      <c r="A32" s="4" t="s">
        <v>104</v>
      </c>
      <c r="B32" s="4" t="s">
        <v>105</v>
      </c>
      <c r="C32" s="4" t="s">
        <v>106</v>
      </c>
      <c r="E32" s="5">
        <v>1</v>
      </c>
      <c r="F32" s="6">
        <v>25850</v>
      </c>
      <c r="G32" s="7" t="s">
        <v>17</v>
      </c>
      <c r="H32" s="7"/>
      <c r="I32" s="59">
        <v>494.59</v>
      </c>
      <c r="J32" s="9">
        <v>187</v>
      </c>
      <c r="K32" s="60">
        <v>74.19</v>
      </c>
      <c r="L32" s="16">
        <v>0</v>
      </c>
      <c r="M32" s="8" t="s">
        <v>164</v>
      </c>
      <c r="N32" s="10"/>
    </row>
    <row r="33" spans="1:14" x14ac:dyDescent="0.2">
      <c r="A33" s="4" t="s">
        <v>107</v>
      </c>
      <c r="B33" s="4" t="s">
        <v>108</v>
      </c>
      <c r="C33" s="4" t="s">
        <v>109</v>
      </c>
      <c r="E33" s="5">
        <v>2</v>
      </c>
      <c r="F33" s="6">
        <v>25934</v>
      </c>
      <c r="G33" s="7" t="s">
        <v>27</v>
      </c>
      <c r="H33" s="7"/>
      <c r="I33" s="59">
        <v>489.61</v>
      </c>
      <c r="J33" s="9">
        <v>187</v>
      </c>
      <c r="K33" s="60">
        <v>73.44</v>
      </c>
      <c r="L33" s="16">
        <v>1</v>
      </c>
      <c r="M33" s="8" t="s">
        <v>165</v>
      </c>
      <c r="N33" s="10"/>
    </row>
    <row r="34" spans="1:14" x14ac:dyDescent="0.2">
      <c r="A34" s="4" t="s">
        <v>110</v>
      </c>
      <c r="B34" s="4" t="s">
        <v>111</v>
      </c>
      <c r="C34" s="4" t="s">
        <v>112</v>
      </c>
      <c r="E34" s="5">
        <v>2</v>
      </c>
      <c r="F34" s="6">
        <v>26045</v>
      </c>
      <c r="G34" s="7" t="s">
        <v>23</v>
      </c>
      <c r="H34" s="7"/>
      <c r="I34" s="59">
        <v>629.02</v>
      </c>
      <c r="J34" s="9">
        <v>187</v>
      </c>
      <c r="K34" s="60">
        <v>94.35</v>
      </c>
      <c r="L34" s="16">
        <v>1</v>
      </c>
      <c r="M34" s="8" t="s">
        <v>166</v>
      </c>
      <c r="N34" s="10"/>
    </row>
    <row r="35" spans="1:14" x14ac:dyDescent="0.2">
      <c r="A35" s="4" t="s">
        <v>113</v>
      </c>
      <c r="B35" s="4" t="s">
        <v>114</v>
      </c>
      <c r="C35" s="4" t="s">
        <v>115</v>
      </c>
      <c r="E35" s="5">
        <v>2</v>
      </c>
      <c r="F35" s="6">
        <v>26162</v>
      </c>
      <c r="G35" s="7" t="s">
        <v>27</v>
      </c>
      <c r="H35" s="7"/>
      <c r="I35" s="59">
        <v>531.1</v>
      </c>
      <c r="J35" s="9">
        <v>195</v>
      </c>
      <c r="K35" s="60">
        <v>79.67</v>
      </c>
      <c r="L35" s="16">
        <v>1</v>
      </c>
      <c r="M35" s="8" t="s">
        <v>167</v>
      </c>
      <c r="N35" s="10"/>
    </row>
    <row r="36" spans="1:14" x14ac:dyDescent="0.2">
      <c r="A36" s="4" t="s">
        <v>116</v>
      </c>
      <c r="B36" s="4" t="s">
        <v>117</v>
      </c>
      <c r="C36" s="4" t="s">
        <v>13</v>
      </c>
      <c r="E36" s="5">
        <v>2</v>
      </c>
      <c r="F36" s="6">
        <v>26216</v>
      </c>
      <c r="G36" s="7" t="s">
        <v>14</v>
      </c>
      <c r="H36" s="7"/>
      <c r="I36" s="59">
        <v>534.41999999999996</v>
      </c>
      <c r="J36" s="9">
        <v>187</v>
      </c>
      <c r="K36" s="60">
        <v>80.16</v>
      </c>
      <c r="L36" s="16">
        <v>2</v>
      </c>
      <c r="M36" s="8" t="s">
        <v>168</v>
      </c>
      <c r="N36" s="10"/>
    </row>
    <row r="37" spans="1:14" x14ac:dyDescent="0.2">
      <c r="A37" s="4" t="s">
        <v>118</v>
      </c>
      <c r="B37" s="4" t="s">
        <v>119</v>
      </c>
      <c r="C37" s="4" t="s">
        <v>120</v>
      </c>
      <c r="E37" s="5">
        <v>2</v>
      </c>
      <c r="F37" s="6">
        <v>26219</v>
      </c>
      <c r="G37" s="7" t="s">
        <v>14</v>
      </c>
      <c r="H37" s="7"/>
      <c r="I37" s="59">
        <v>494.59</v>
      </c>
      <c r="J37" s="9">
        <v>187</v>
      </c>
      <c r="K37" s="60">
        <v>74.19</v>
      </c>
      <c r="L37" s="16">
        <v>2</v>
      </c>
      <c r="M37" s="8" t="s">
        <v>170</v>
      </c>
      <c r="N37" s="10"/>
    </row>
    <row r="38" spans="1:14" x14ac:dyDescent="0.2">
      <c r="A38" s="4" t="s">
        <v>121</v>
      </c>
      <c r="B38" s="4" t="s">
        <v>122</v>
      </c>
      <c r="C38" s="4" t="s">
        <v>123</v>
      </c>
      <c r="E38" s="5">
        <v>1</v>
      </c>
      <c r="F38" s="6">
        <v>26415</v>
      </c>
      <c r="G38" s="7" t="s">
        <v>14</v>
      </c>
      <c r="H38" s="7"/>
      <c r="I38" s="59">
        <v>501.23</v>
      </c>
      <c r="J38" s="9">
        <v>196</v>
      </c>
      <c r="K38" s="60">
        <v>75.180000000000007</v>
      </c>
      <c r="L38" s="16">
        <v>0</v>
      </c>
      <c r="M38" s="8" t="s">
        <v>161</v>
      </c>
      <c r="N38" s="10"/>
    </row>
    <row r="39" spans="1:14" x14ac:dyDescent="0.2">
      <c r="A39" s="4" t="s">
        <v>124</v>
      </c>
      <c r="B39" s="4" t="s">
        <v>125</v>
      </c>
      <c r="C39" s="4" t="s">
        <v>74</v>
      </c>
      <c r="D39" s="4" t="s">
        <v>126</v>
      </c>
      <c r="E39" s="5">
        <v>1</v>
      </c>
      <c r="F39" s="6">
        <v>26492</v>
      </c>
      <c r="G39" s="7" t="s">
        <v>27</v>
      </c>
      <c r="H39" s="7"/>
      <c r="I39" s="59">
        <v>516.16999999999996</v>
      </c>
      <c r="J39" s="9">
        <v>187</v>
      </c>
      <c r="K39" s="60">
        <v>77.430000000000007</v>
      </c>
      <c r="L39" s="16">
        <v>0</v>
      </c>
      <c r="M39" s="8" t="s">
        <v>171</v>
      </c>
      <c r="N39" s="10"/>
    </row>
    <row r="40" spans="1:14" x14ac:dyDescent="0.2">
      <c r="A40" s="4" t="s">
        <v>127</v>
      </c>
      <c r="B40" s="4" t="s">
        <v>128</v>
      </c>
      <c r="C40" s="4" t="s">
        <v>129</v>
      </c>
      <c r="E40" s="5">
        <v>2</v>
      </c>
      <c r="F40" s="6">
        <v>26661</v>
      </c>
      <c r="G40" s="7" t="s">
        <v>101</v>
      </c>
      <c r="H40" s="7"/>
      <c r="I40" s="59">
        <v>431.52</v>
      </c>
      <c r="J40" s="9">
        <v>187</v>
      </c>
      <c r="K40" s="60">
        <v>64.73</v>
      </c>
      <c r="L40" s="16">
        <v>1</v>
      </c>
      <c r="M40" s="8" t="s">
        <v>172</v>
      </c>
      <c r="N40" s="10"/>
    </row>
    <row r="41" spans="1:14" x14ac:dyDescent="0.2">
      <c r="A41" s="4" t="s">
        <v>130</v>
      </c>
      <c r="B41" s="4" t="s">
        <v>131</v>
      </c>
      <c r="C41" s="4" t="s">
        <v>132</v>
      </c>
      <c r="E41" s="5">
        <v>1</v>
      </c>
      <c r="F41" s="6">
        <v>26994</v>
      </c>
      <c r="G41" s="7" t="s">
        <v>101</v>
      </c>
      <c r="H41" s="7"/>
      <c r="I41" s="59">
        <v>517.83000000000004</v>
      </c>
      <c r="J41" s="9">
        <v>144.5</v>
      </c>
      <c r="K41" s="60">
        <v>77.67</v>
      </c>
      <c r="L41" s="16">
        <v>0</v>
      </c>
      <c r="M41" s="8" t="s">
        <v>163</v>
      </c>
      <c r="N41" s="10"/>
    </row>
    <row r="42" spans="1:14" x14ac:dyDescent="0.2">
      <c r="A42" s="4" t="s">
        <v>133</v>
      </c>
      <c r="B42" s="4" t="s">
        <v>134</v>
      </c>
      <c r="C42" s="4" t="s">
        <v>30</v>
      </c>
      <c r="E42" s="5">
        <v>3</v>
      </c>
      <c r="F42" s="6">
        <v>27086</v>
      </c>
      <c r="G42" s="7" t="s">
        <v>14</v>
      </c>
      <c r="H42" s="7"/>
      <c r="I42" s="59">
        <v>497.91</v>
      </c>
      <c r="J42" s="9">
        <v>187</v>
      </c>
      <c r="K42" s="60">
        <v>74.69</v>
      </c>
      <c r="L42" s="16">
        <v>3</v>
      </c>
      <c r="M42" s="8" t="s">
        <v>164</v>
      </c>
      <c r="N42" s="10"/>
    </row>
    <row r="43" spans="1:14" x14ac:dyDescent="0.2">
      <c r="A43" s="4" t="s">
        <v>135</v>
      </c>
      <c r="B43" s="4" t="s">
        <v>136</v>
      </c>
      <c r="C43" s="4" t="s">
        <v>100</v>
      </c>
      <c r="E43" s="5">
        <v>2</v>
      </c>
      <c r="F43" s="6">
        <v>28283</v>
      </c>
      <c r="G43" s="7" t="s">
        <v>101</v>
      </c>
      <c r="H43" s="7"/>
      <c r="I43" s="59">
        <v>464.71</v>
      </c>
      <c r="J43" s="9">
        <v>187</v>
      </c>
      <c r="K43" s="60">
        <v>69.709999999999994</v>
      </c>
      <c r="L43" s="16">
        <v>3</v>
      </c>
      <c r="M43" s="8" t="s">
        <v>171</v>
      </c>
      <c r="N43" s="10"/>
    </row>
    <row r="44" spans="1:14" x14ac:dyDescent="0.2">
      <c r="A44" s="4" t="s">
        <v>137</v>
      </c>
      <c r="B44" s="4" t="s">
        <v>138</v>
      </c>
      <c r="C44" s="4" t="s">
        <v>13</v>
      </c>
      <c r="E44" s="5">
        <v>4</v>
      </c>
      <c r="F44" s="6">
        <v>28831</v>
      </c>
      <c r="G44" s="7" t="s">
        <v>101</v>
      </c>
      <c r="H44" s="7"/>
      <c r="I44" s="59">
        <v>494.59</v>
      </c>
      <c r="J44" s="9">
        <v>187</v>
      </c>
      <c r="K44" s="60">
        <v>74.19</v>
      </c>
      <c r="L44" s="16">
        <v>0</v>
      </c>
      <c r="M44" s="8" t="s">
        <v>170</v>
      </c>
      <c r="N44" s="10"/>
    </row>
    <row r="45" spans="1:14" x14ac:dyDescent="0.2">
      <c r="A45" s="4" t="s">
        <v>139</v>
      </c>
      <c r="B45" s="4" t="s">
        <v>140</v>
      </c>
      <c r="C45" s="4" t="s">
        <v>141</v>
      </c>
      <c r="D45" s="4" t="s">
        <v>69</v>
      </c>
      <c r="E45" s="5">
        <v>2</v>
      </c>
      <c r="F45" s="6">
        <v>29139</v>
      </c>
      <c r="G45" s="7" t="s">
        <v>101</v>
      </c>
      <c r="H45" s="7"/>
      <c r="I45" s="59">
        <v>541.05999999999995</v>
      </c>
      <c r="J45" s="9">
        <v>187</v>
      </c>
      <c r="K45" s="60">
        <v>81.16</v>
      </c>
      <c r="L45" s="16">
        <v>2</v>
      </c>
      <c r="M45" s="8" t="s">
        <v>171</v>
      </c>
      <c r="N45" s="10"/>
    </row>
    <row r="46" spans="1:14" x14ac:dyDescent="0.2">
      <c r="A46" s="4" t="s">
        <v>156</v>
      </c>
      <c r="B46" s="4" t="s">
        <v>12</v>
      </c>
      <c r="C46" s="4" t="s">
        <v>13</v>
      </c>
      <c r="E46" s="5">
        <v>2</v>
      </c>
      <c r="F46" s="6">
        <v>29913</v>
      </c>
      <c r="G46" s="7" t="s">
        <v>14</v>
      </c>
      <c r="H46" s="7"/>
      <c r="I46" s="59">
        <v>501.23</v>
      </c>
      <c r="J46" s="9">
        <v>187</v>
      </c>
      <c r="K46" s="60">
        <v>75.180000000000007</v>
      </c>
      <c r="L46" s="16">
        <v>2</v>
      </c>
      <c r="M46" s="8" t="s">
        <v>167</v>
      </c>
      <c r="N46" s="10"/>
    </row>
    <row r="47" spans="1:14" x14ac:dyDescent="0.2">
      <c r="A47" s="4" t="s">
        <v>142</v>
      </c>
      <c r="B47" s="4" t="s">
        <v>143</v>
      </c>
      <c r="C47" s="4" t="s">
        <v>144</v>
      </c>
      <c r="E47" s="5">
        <v>2</v>
      </c>
      <c r="F47" s="6">
        <v>30632</v>
      </c>
      <c r="G47" s="7" t="s">
        <v>14</v>
      </c>
      <c r="H47" s="7"/>
      <c r="I47" s="59">
        <v>489.61</v>
      </c>
      <c r="J47" s="9">
        <v>187</v>
      </c>
      <c r="K47" s="60">
        <v>73.44</v>
      </c>
      <c r="L47" s="16">
        <v>2</v>
      </c>
      <c r="M47" s="8" t="s">
        <v>165</v>
      </c>
      <c r="N47" s="10"/>
    </row>
    <row r="48" spans="1:14" x14ac:dyDescent="0.2">
      <c r="A48" s="4" t="s">
        <v>145</v>
      </c>
      <c r="B48" s="4" t="s">
        <v>146</v>
      </c>
      <c r="C48" s="4" t="s">
        <v>147</v>
      </c>
      <c r="E48" s="5">
        <v>4</v>
      </c>
      <c r="F48" s="6">
        <v>30632</v>
      </c>
      <c r="G48" s="7" t="s">
        <v>17</v>
      </c>
      <c r="H48" s="7"/>
      <c r="I48" s="59">
        <v>537.74</v>
      </c>
      <c r="J48" s="9">
        <v>187</v>
      </c>
      <c r="K48" s="60">
        <v>80.66</v>
      </c>
      <c r="L48" s="16">
        <v>1</v>
      </c>
      <c r="M48" s="8" t="s">
        <v>169</v>
      </c>
      <c r="N48" s="10"/>
    </row>
    <row r="49" spans="1:14" x14ac:dyDescent="0.2">
      <c r="A49" s="4" t="s">
        <v>148</v>
      </c>
      <c r="B49" s="4" t="s">
        <v>149</v>
      </c>
      <c r="C49" s="4" t="s">
        <v>26</v>
      </c>
      <c r="E49" s="5">
        <v>2</v>
      </c>
      <c r="F49" s="6">
        <v>30798</v>
      </c>
      <c r="G49" s="7" t="s">
        <v>14</v>
      </c>
      <c r="H49" s="7"/>
      <c r="I49" s="59">
        <v>514.51</v>
      </c>
      <c r="J49" s="9">
        <v>144.5</v>
      </c>
      <c r="K49" s="60">
        <v>77.180000000000007</v>
      </c>
      <c r="L49" s="16">
        <v>1</v>
      </c>
      <c r="M49" s="8" t="s">
        <v>163</v>
      </c>
      <c r="N49" s="10"/>
    </row>
    <row r="50" spans="1:14" x14ac:dyDescent="0.2">
      <c r="A50" s="4" t="s">
        <v>150</v>
      </c>
      <c r="B50" s="4" t="s">
        <v>151</v>
      </c>
      <c r="C50" s="4" t="s">
        <v>26</v>
      </c>
      <c r="E50" s="5">
        <v>3</v>
      </c>
      <c r="F50" s="6">
        <v>31769</v>
      </c>
      <c r="G50" s="7" t="s">
        <v>14</v>
      </c>
      <c r="H50" s="7"/>
      <c r="I50" s="59">
        <v>509.53</v>
      </c>
      <c r="J50" s="9">
        <v>194</v>
      </c>
      <c r="K50" s="60">
        <v>76.430000000000007</v>
      </c>
      <c r="L50" s="16">
        <v>2</v>
      </c>
      <c r="M50" s="8" t="s">
        <v>170</v>
      </c>
      <c r="N50" s="10"/>
    </row>
    <row r="51" spans="1:14" x14ac:dyDescent="0.2">
      <c r="A51" s="4" t="s">
        <v>152</v>
      </c>
      <c r="B51" s="4" t="s">
        <v>153</v>
      </c>
      <c r="C51" s="4" t="s">
        <v>74</v>
      </c>
      <c r="E51" s="5">
        <v>2</v>
      </c>
      <c r="F51" s="6">
        <v>32032</v>
      </c>
      <c r="G51" s="7" t="s">
        <v>17</v>
      </c>
      <c r="H51" s="7"/>
      <c r="I51" s="59">
        <v>487.95</v>
      </c>
      <c r="J51" s="9">
        <v>192</v>
      </c>
      <c r="K51" s="60">
        <v>73.19</v>
      </c>
      <c r="L51" s="16">
        <v>1</v>
      </c>
      <c r="M51" s="8" t="s">
        <v>161</v>
      </c>
      <c r="N51" s="10"/>
    </row>
    <row r="52" spans="1:14" x14ac:dyDescent="0.2">
      <c r="A52" s="4" t="s">
        <v>154</v>
      </c>
      <c r="B52" s="4" t="s">
        <v>155</v>
      </c>
      <c r="C52" s="4" t="s">
        <v>100</v>
      </c>
      <c r="E52" s="5">
        <v>1</v>
      </c>
      <c r="F52" s="6">
        <v>32503</v>
      </c>
      <c r="G52" s="7" t="s">
        <v>101</v>
      </c>
      <c r="H52" s="7"/>
      <c r="I52" s="59">
        <v>458.08</v>
      </c>
      <c r="J52" s="9">
        <v>170</v>
      </c>
      <c r="K52" s="60">
        <v>68.709999999999994</v>
      </c>
      <c r="L52" s="16">
        <v>0</v>
      </c>
      <c r="M52" s="8" t="s">
        <v>169</v>
      </c>
      <c r="N52" s="10"/>
    </row>
    <row r="53" spans="1:14" x14ac:dyDescent="0.2">
      <c r="A53" s="4" t="s">
        <v>159</v>
      </c>
      <c r="B53" s="4" t="s">
        <v>15</v>
      </c>
      <c r="C53" s="4" t="s">
        <v>16</v>
      </c>
      <c r="E53" s="5">
        <v>1</v>
      </c>
      <c r="F53" s="6">
        <v>33068</v>
      </c>
      <c r="G53" s="7" t="s">
        <v>17</v>
      </c>
      <c r="H53" s="7"/>
      <c r="I53" s="59">
        <v>461.4</v>
      </c>
      <c r="J53" s="9">
        <v>187</v>
      </c>
      <c r="K53" s="60">
        <v>69.209999999999994</v>
      </c>
      <c r="L53" s="16">
        <v>0</v>
      </c>
      <c r="M53" s="8" t="s">
        <v>169</v>
      </c>
      <c r="N53" s="10"/>
    </row>
    <row r="55" spans="1:14" x14ac:dyDescent="0.2">
      <c r="A55" s="12"/>
      <c r="B55" s="13"/>
    </row>
    <row r="59" spans="1:14" x14ac:dyDescent="0.2">
      <c r="C59" s="12"/>
      <c r="D59" s="12"/>
      <c r="E59" s="12"/>
      <c r="F59" s="13"/>
      <c r="G59" s="12"/>
      <c r="H59" s="13"/>
      <c r="I59" s="13"/>
      <c r="J59" s="13"/>
      <c r="K59" s="13"/>
      <c r="L59" s="13"/>
    </row>
    <row r="60" spans="1:14" x14ac:dyDescent="0.2">
      <c r="E60" s="14"/>
      <c r="F60" s="15"/>
      <c r="G60" s="14"/>
      <c r="H60" s="14"/>
      <c r="L60" s="4"/>
    </row>
    <row r="61" spans="1:14" x14ac:dyDescent="0.2">
      <c r="E61" s="14"/>
      <c r="F61" s="15"/>
      <c r="G61" s="14"/>
      <c r="H61" s="14"/>
      <c r="L61" s="4"/>
    </row>
    <row r="62" spans="1:14" x14ac:dyDescent="0.2">
      <c r="E62" s="14"/>
      <c r="F62" s="15"/>
      <c r="G62" s="14"/>
      <c r="H62" s="14"/>
      <c r="L62" s="4"/>
    </row>
    <row r="63" spans="1:14" x14ac:dyDescent="0.2">
      <c r="E63" s="14"/>
      <c r="F63" s="15"/>
      <c r="G63" s="14"/>
      <c r="H63" s="14"/>
      <c r="L63" s="4"/>
    </row>
    <row r="64" spans="1:14" x14ac:dyDescent="0.2">
      <c r="E64" s="14"/>
      <c r="F64" s="15"/>
      <c r="G64" s="14"/>
      <c r="H64" s="14"/>
      <c r="L64" s="4"/>
    </row>
    <row r="12170" spans="1:1" x14ac:dyDescent="0.2">
      <c r="A12170" s="12"/>
    </row>
  </sheetData>
  <mergeCells count="1">
    <mergeCell ref="A1:N1"/>
  </mergeCells>
  <phoneticPr fontId="2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A4" sqref="A4:D4"/>
    </sheetView>
  </sheetViews>
  <sheetFormatPr defaultRowHeight="12.75" x14ac:dyDescent="0.2"/>
  <cols>
    <col min="1" max="1" width="18.140625" customWidth="1"/>
    <col min="4" max="4" width="10.85546875" customWidth="1"/>
    <col min="5" max="5" width="11.7109375" customWidth="1"/>
    <col min="8" max="8" width="10.7109375" customWidth="1"/>
  </cols>
  <sheetData>
    <row r="1" spans="1:8" ht="20.25" x14ac:dyDescent="0.25">
      <c r="A1" s="85" t="s">
        <v>253</v>
      </c>
      <c r="B1" s="86"/>
      <c r="C1" s="87"/>
      <c r="D1" s="88"/>
      <c r="E1" s="86"/>
      <c r="F1" s="86"/>
      <c r="G1" s="69"/>
      <c r="H1" s="69"/>
    </row>
    <row r="2" spans="1:8" ht="15" x14ac:dyDescent="0.25">
      <c r="A2" s="85" t="s">
        <v>209</v>
      </c>
      <c r="B2" s="86"/>
      <c r="C2" s="86"/>
      <c r="D2" s="86"/>
      <c r="E2" s="86"/>
      <c r="F2" s="86"/>
      <c r="G2" s="69"/>
      <c r="H2" s="69"/>
    </row>
    <row r="3" spans="1:8" ht="14.25" x14ac:dyDescent="0.2">
      <c r="A3" s="109" t="s">
        <v>252</v>
      </c>
      <c r="B3" s="109"/>
      <c r="C3" s="109"/>
      <c r="D3" s="109"/>
      <c r="E3" s="84">
        <f ca="1">TODAY()</f>
        <v>41236</v>
      </c>
      <c r="F3" s="69"/>
      <c r="G3" s="69"/>
      <c r="H3" s="69"/>
    </row>
    <row r="4" spans="1:8" x14ac:dyDescent="0.2">
      <c r="A4" s="109"/>
      <c r="B4" s="109"/>
      <c r="C4" s="109"/>
      <c r="D4" s="109"/>
      <c r="E4" s="62"/>
      <c r="F4" s="69"/>
      <c r="G4" s="70"/>
      <c r="H4" s="69"/>
    </row>
    <row r="5" spans="1:8" ht="13.5" thickBot="1" x14ac:dyDescent="0.25">
      <c r="A5" s="69"/>
      <c r="B5" s="69"/>
      <c r="C5" s="69"/>
      <c r="D5" s="69"/>
      <c r="E5" s="69"/>
      <c r="F5" s="69"/>
      <c r="G5" s="69"/>
      <c r="H5" s="69"/>
    </row>
    <row r="6" spans="1:8" ht="38.25" x14ac:dyDescent="0.2">
      <c r="A6" s="71" t="s">
        <v>210</v>
      </c>
      <c r="B6" s="72" t="s">
        <v>211</v>
      </c>
      <c r="C6" s="72" t="s">
        <v>212</v>
      </c>
      <c r="D6" s="72" t="s">
        <v>213</v>
      </c>
      <c r="E6" s="73" t="s">
        <v>197</v>
      </c>
      <c r="F6" s="72" t="s">
        <v>214</v>
      </c>
      <c r="G6" s="63" t="s">
        <v>215</v>
      </c>
      <c r="H6" s="64" t="s">
        <v>216</v>
      </c>
    </row>
    <row r="7" spans="1:8" x14ac:dyDescent="0.2">
      <c r="A7" s="74" t="s">
        <v>217</v>
      </c>
      <c r="B7" s="75" t="s">
        <v>218</v>
      </c>
      <c r="C7" s="75">
        <v>1</v>
      </c>
      <c r="D7" s="91">
        <v>40944</v>
      </c>
      <c r="E7" s="65">
        <v>110</v>
      </c>
      <c r="F7" s="92">
        <v>1.06</v>
      </c>
      <c r="G7" s="66">
        <f>E7*F7</f>
        <v>116.60000000000001</v>
      </c>
      <c r="H7" s="79"/>
    </row>
    <row r="8" spans="1:8" x14ac:dyDescent="0.2">
      <c r="A8" s="74" t="s">
        <v>219</v>
      </c>
      <c r="B8" s="75" t="s">
        <v>220</v>
      </c>
      <c r="C8" s="75">
        <v>1</v>
      </c>
      <c r="D8" s="91">
        <v>41207</v>
      </c>
      <c r="E8" s="65">
        <v>95</v>
      </c>
      <c r="F8" s="92">
        <v>0.99</v>
      </c>
      <c r="G8" s="66">
        <f t="shared" ref="G8:G24" si="0">E8*F8</f>
        <v>94.05</v>
      </c>
      <c r="H8" s="79"/>
    </row>
    <row r="9" spans="1:8" x14ac:dyDescent="0.2">
      <c r="A9" s="74" t="s">
        <v>221</v>
      </c>
      <c r="B9" s="75" t="s">
        <v>222</v>
      </c>
      <c r="C9" s="75">
        <v>2</v>
      </c>
      <c r="D9" s="91">
        <v>40676</v>
      </c>
      <c r="E9" s="65">
        <v>30</v>
      </c>
      <c r="F9" s="92">
        <v>1.06</v>
      </c>
      <c r="G9" s="66">
        <f t="shared" si="0"/>
        <v>31.8</v>
      </c>
      <c r="H9" s="79"/>
    </row>
    <row r="10" spans="1:8" x14ac:dyDescent="0.2">
      <c r="A10" s="74" t="s">
        <v>223</v>
      </c>
      <c r="B10" s="75" t="s">
        <v>224</v>
      </c>
      <c r="C10" s="75">
        <v>1</v>
      </c>
      <c r="D10" s="91">
        <v>40873</v>
      </c>
      <c r="E10" s="65">
        <v>55</v>
      </c>
      <c r="F10" s="92">
        <v>0.43</v>
      </c>
      <c r="G10" s="66">
        <f t="shared" si="0"/>
        <v>23.65</v>
      </c>
      <c r="H10" s="79"/>
    </row>
    <row r="11" spans="1:8" x14ac:dyDescent="0.2">
      <c r="A11" s="74" t="s">
        <v>225</v>
      </c>
      <c r="B11" s="75" t="s">
        <v>226</v>
      </c>
      <c r="C11" s="75">
        <v>2</v>
      </c>
      <c r="D11" s="91">
        <v>40546</v>
      </c>
      <c r="E11" s="65">
        <v>20</v>
      </c>
      <c r="F11" s="92">
        <v>1.32</v>
      </c>
      <c r="G11" s="66">
        <f t="shared" si="0"/>
        <v>26.400000000000002</v>
      </c>
      <c r="H11" s="79"/>
    </row>
    <row r="12" spans="1:8" x14ac:dyDescent="0.2">
      <c r="A12" s="74" t="s">
        <v>227</v>
      </c>
      <c r="B12" s="75" t="s">
        <v>228</v>
      </c>
      <c r="C12" s="75">
        <v>1</v>
      </c>
      <c r="D12" s="91">
        <v>40910</v>
      </c>
      <c r="E12" s="65">
        <v>70</v>
      </c>
      <c r="F12" s="92">
        <v>0.5</v>
      </c>
      <c r="G12" s="66">
        <f t="shared" si="0"/>
        <v>35</v>
      </c>
      <c r="H12" s="79"/>
    </row>
    <row r="13" spans="1:8" x14ac:dyDescent="0.2">
      <c r="A13" s="74" t="s">
        <v>229</v>
      </c>
      <c r="B13" s="75" t="s">
        <v>230</v>
      </c>
      <c r="C13" s="75">
        <v>2</v>
      </c>
      <c r="D13" s="91">
        <v>40944</v>
      </c>
      <c r="E13" s="65">
        <v>30</v>
      </c>
      <c r="F13" s="92">
        <v>0.9</v>
      </c>
      <c r="G13" s="66">
        <f t="shared" si="0"/>
        <v>27</v>
      </c>
      <c r="H13" s="79"/>
    </row>
    <row r="14" spans="1:8" x14ac:dyDescent="0.2">
      <c r="A14" s="74" t="s">
        <v>231</v>
      </c>
      <c r="B14" s="75" t="s">
        <v>232</v>
      </c>
      <c r="C14" s="75">
        <v>3</v>
      </c>
      <c r="D14" s="91">
        <v>41227</v>
      </c>
      <c r="E14" s="65">
        <v>20</v>
      </c>
      <c r="F14" s="92">
        <v>0.7</v>
      </c>
      <c r="G14" s="66">
        <f t="shared" si="0"/>
        <v>14</v>
      </c>
      <c r="H14" s="79"/>
    </row>
    <row r="15" spans="1:8" x14ac:dyDescent="0.2">
      <c r="A15" s="74" t="s">
        <v>233</v>
      </c>
      <c r="B15" s="75" t="s">
        <v>230</v>
      </c>
      <c r="C15" s="75">
        <v>2</v>
      </c>
      <c r="D15" s="91">
        <v>40918</v>
      </c>
      <c r="E15" s="65">
        <v>50</v>
      </c>
      <c r="F15" s="92">
        <v>1.08</v>
      </c>
      <c r="G15" s="66">
        <f t="shared" si="0"/>
        <v>54</v>
      </c>
      <c r="H15" s="79"/>
    </row>
    <row r="16" spans="1:8" x14ac:dyDescent="0.2">
      <c r="A16" s="74" t="s">
        <v>234</v>
      </c>
      <c r="B16" s="75" t="s">
        <v>235</v>
      </c>
      <c r="C16" s="75">
        <v>1</v>
      </c>
      <c r="D16" s="91">
        <v>40878</v>
      </c>
      <c r="E16" s="65">
        <v>32</v>
      </c>
      <c r="F16" s="92">
        <v>0.63</v>
      </c>
      <c r="G16" s="66">
        <f t="shared" si="0"/>
        <v>20.16</v>
      </c>
      <c r="H16" s="79"/>
    </row>
    <row r="17" spans="1:8" x14ac:dyDescent="0.2">
      <c r="A17" s="74" t="s">
        <v>236</v>
      </c>
      <c r="B17" s="75" t="s">
        <v>237</v>
      </c>
      <c r="C17" s="75">
        <v>2</v>
      </c>
      <c r="D17" s="91">
        <v>40548</v>
      </c>
      <c r="E17" s="65">
        <v>30</v>
      </c>
      <c r="F17" s="92">
        <v>1.63</v>
      </c>
      <c r="G17" s="66">
        <f t="shared" si="0"/>
        <v>48.9</v>
      </c>
      <c r="H17" s="79"/>
    </row>
    <row r="18" spans="1:8" x14ac:dyDescent="0.2">
      <c r="A18" s="74" t="s">
        <v>238</v>
      </c>
      <c r="B18" s="75" t="s">
        <v>239</v>
      </c>
      <c r="C18" s="75">
        <v>2</v>
      </c>
      <c r="D18" s="91">
        <v>40883</v>
      </c>
      <c r="E18" s="65">
        <v>100</v>
      </c>
      <c r="F18" s="92">
        <v>1.39</v>
      </c>
      <c r="G18" s="66">
        <f t="shared" si="0"/>
        <v>139</v>
      </c>
      <c r="H18" s="79"/>
    </row>
    <row r="19" spans="1:8" x14ac:dyDescent="0.2">
      <c r="A19" s="74" t="s">
        <v>240</v>
      </c>
      <c r="B19" s="75" t="s">
        <v>241</v>
      </c>
      <c r="C19" s="75">
        <v>2</v>
      </c>
      <c r="D19" s="91">
        <v>40854</v>
      </c>
      <c r="E19" s="65">
        <v>50</v>
      </c>
      <c r="F19" s="92">
        <v>0.42</v>
      </c>
      <c r="G19" s="66">
        <f t="shared" si="0"/>
        <v>21</v>
      </c>
      <c r="H19" s="79"/>
    </row>
    <row r="20" spans="1:8" x14ac:dyDescent="0.2">
      <c r="A20" s="74" t="s">
        <v>242</v>
      </c>
      <c r="B20" s="75" t="s">
        <v>243</v>
      </c>
      <c r="C20" s="75">
        <v>1</v>
      </c>
      <c r="D20" s="91">
        <v>41154</v>
      </c>
      <c r="E20" s="65">
        <v>100</v>
      </c>
      <c r="F20" s="92">
        <v>0.64</v>
      </c>
      <c r="G20" s="66">
        <f t="shared" si="0"/>
        <v>64</v>
      </c>
      <c r="H20" s="79"/>
    </row>
    <row r="21" spans="1:8" x14ac:dyDescent="0.2">
      <c r="A21" s="74" t="s">
        <v>244</v>
      </c>
      <c r="B21" s="75" t="s">
        <v>245</v>
      </c>
      <c r="C21" s="75">
        <v>1</v>
      </c>
      <c r="D21" s="91">
        <v>40970</v>
      </c>
      <c r="E21" s="65">
        <v>100</v>
      </c>
      <c r="F21" s="92">
        <v>0.41</v>
      </c>
      <c r="G21" s="66">
        <f t="shared" si="0"/>
        <v>41</v>
      </c>
      <c r="H21" s="79"/>
    </row>
    <row r="22" spans="1:8" x14ac:dyDescent="0.2">
      <c r="A22" s="74" t="s">
        <v>246</v>
      </c>
      <c r="B22" s="75" t="s">
        <v>247</v>
      </c>
      <c r="C22" s="75">
        <v>4</v>
      </c>
      <c r="D22" s="91">
        <v>40978</v>
      </c>
      <c r="E22" s="65">
        <v>50</v>
      </c>
      <c r="F22" s="92">
        <v>0.96</v>
      </c>
      <c r="G22" s="66">
        <f t="shared" si="0"/>
        <v>48</v>
      </c>
      <c r="H22" s="79"/>
    </row>
    <row r="23" spans="1:8" x14ac:dyDescent="0.2">
      <c r="A23" s="74" t="s">
        <v>248</v>
      </c>
      <c r="B23" s="75" t="s">
        <v>249</v>
      </c>
      <c r="C23" s="75">
        <v>3</v>
      </c>
      <c r="D23" s="91">
        <v>40949</v>
      </c>
      <c r="E23" s="65">
        <v>40</v>
      </c>
      <c r="F23" s="92">
        <v>0.35</v>
      </c>
      <c r="G23" s="66">
        <f t="shared" si="0"/>
        <v>14</v>
      </c>
      <c r="H23" s="79"/>
    </row>
    <row r="24" spans="1:8" ht="13.5" thickBot="1" x14ac:dyDescent="0.25">
      <c r="A24" s="76" t="s">
        <v>250</v>
      </c>
      <c r="B24" s="77" t="s">
        <v>251</v>
      </c>
      <c r="C24" s="77">
        <v>1</v>
      </c>
      <c r="D24" s="93">
        <v>41227</v>
      </c>
      <c r="E24" s="67">
        <v>50</v>
      </c>
      <c r="F24" s="94">
        <v>0.37</v>
      </c>
      <c r="G24" s="68">
        <f t="shared" si="0"/>
        <v>18.5</v>
      </c>
      <c r="H24" s="80"/>
    </row>
    <row r="25" spans="1:8" ht="13.5" thickTop="1" x14ac:dyDescent="0.2"/>
  </sheetData>
  <mergeCells count="2">
    <mergeCell ref="A3:D3"/>
    <mergeCell ref="A4:D4"/>
  </mergeCells>
  <phoneticPr fontId="2" type="noConversion"/>
  <pageMargins left="0.75" right="0.75" top="1" bottom="1" header="0.4921259845" footer="0.492125984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A4" sqref="A4:D4"/>
    </sheetView>
  </sheetViews>
  <sheetFormatPr defaultRowHeight="12.75" x14ac:dyDescent="0.2"/>
  <cols>
    <col min="1" max="1" width="15" customWidth="1"/>
    <col min="3" max="3" width="6.28515625" customWidth="1"/>
    <col min="4" max="4" width="10.85546875" customWidth="1"/>
    <col min="5" max="5" width="11.7109375" customWidth="1"/>
    <col min="8" max="8" width="10.7109375" customWidth="1"/>
    <col min="9" max="9" width="16.7109375" customWidth="1"/>
  </cols>
  <sheetData>
    <row r="1" spans="1:13" ht="20.25" x14ac:dyDescent="0.25">
      <c r="A1" s="85" t="s">
        <v>253</v>
      </c>
      <c r="B1" s="86"/>
      <c r="C1" s="87"/>
      <c r="D1" s="88"/>
      <c r="E1" s="86"/>
      <c r="F1" s="86"/>
      <c r="G1" s="86"/>
      <c r="H1" s="86"/>
      <c r="I1" s="86"/>
      <c r="J1" s="89"/>
      <c r="K1" s="89"/>
      <c r="L1" s="89"/>
      <c r="M1" s="89"/>
    </row>
    <row r="2" spans="1:13" ht="15" x14ac:dyDescent="0.25">
      <c r="A2" s="85" t="s">
        <v>277</v>
      </c>
      <c r="B2" s="86"/>
      <c r="C2" s="86"/>
      <c r="D2" s="86"/>
      <c r="E2" s="86"/>
      <c r="F2" s="86"/>
      <c r="G2" s="86"/>
      <c r="H2" s="86"/>
      <c r="I2" s="86"/>
      <c r="J2" s="89"/>
      <c r="K2" s="89"/>
      <c r="L2" s="89"/>
      <c r="M2" s="89"/>
    </row>
    <row r="3" spans="1:13" ht="14.25" x14ac:dyDescent="0.2">
      <c r="A3" s="109" t="s">
        <v>252</v>
      </c>
      <c r="B3" s="109"/>
      <c r="C3" s="109"/>
      <c r="D3" s="109"/>
      <c r="E3" s="84">
        <f ca="1">TODAY()</f>
        <v>41236</v>
      </c>
      <c r="F3" s="69"/>
      <c r="G3" s="69"/>
      <c r="H3" s="69"/>
      <c r="I3" s="69"/>
    </row>
    <row r="4" spans="1:13" x14ac:dyDescent="0.2">
      <c r="A4" s="109"/>
      <c r="B4" s="109"/>
      <c r="C4" s="109"/>
      <c r="D4" s="109"/>
      <c r="E4" s="62"/>
      <c r="F4" s="69"/>
      <c r="G4" s="70"/>
      <c r="H4" s="70"/>
      <c r="I4" s="69"/>
    </row>
    <row r="5" spans="1:13" ht="13.5" thickBot="1" x14ac:dyDescent="0.25">
      <c r="A5" s="69"/>
      <c r="B5" s="69"/>
      <c r="C5" s="69"/>
      <c r="D5" s="69"/>
      <c r="E5" s="69"/>
      <c r="F5" s="69"/>
      <c r="G5" s="69"/>
      <c r="H5" s="69"/>
      <c r="I5" s="69"/>
    </row>
    <row r="6" spans="1:13" ht="38.25" x14ac:dyDescent="0.2">
      <c r="A6" s="71" t="s">
        <v>210</v>
      </c>
      <c r="B6" s="72" t="s">
        <v>211</v>
      </c>
      <c r="C6" s="72" t="s">
        <v>212</v>
      </c>
      <c r="D6" s="72" t="s">
        <v>213</v>
      </c>
      <c r="E6" s="73" t="s">
        <v>197</v>
      </c>
      <c r="F6" s="72" t="s">
        <v>214</v>
      </c>
      <c r="G6" s="63" t="s">
        <v>215</v>
      </c>
      <c r="H6" s="81" t="s">
        <v>216</v>
      </c>
      <c r="I6" s="64" t="s">
        <v>254</v>
      </c>
    </row>
    <row r="7" spans="1:13" x14ac:dyDescent="0.2">
      <c r="A7" s="74" t="s">
        <v>217</v>
      </c>
      <c r="B7" s="75" t="s">
        <v>218</v>
      </c>
      <c r="C7" s="75">
        <v>1</v>
      </c>
      <c r="D7" s="91">
        <v>40944</v>
      </c>
      <c r="E7" s="65">
        <v>110</v>
      </c>
      <c r="F7" s="92">
        <v>1.06</v>
      </c>
      <c r="G7" s="66">
        <f>E7*F7</f>
        <v>116.60000000000001</v>
      </c>
      <c r="H7" s="82"/>
      <c r="I7" s="79"/>
    </row>
    <row r="8" spans="1:13" x14ac:dyDescent="0.2">
      <c r="A8" s="74" t="s">
        <v>219</v>
      </c>
      <c r="B8" s="75" t="s">
        <v>220</v>
      </c>
      <c r="C8" s="75">
        <v>1</v>
      </c>
      <c r="D8" s="91">
        <v>41207</v>
      </c>
      <c r="E8" s="65">
        <v>95</v>
      </c>
      <c r="F8" s="92">
        <v>0.99</v>
      </c>
      <c r="G8" s="66">
        <f t="shared" ref="G8:G24" si="0">E8*F8</f>
        <v>94.05</v>
      </c>
      <c r="H8" s="82"/>
      <c r="I8" s="79"/>
    </row>
    <row r="9" spans="1:13" x14ac:dyDescent="0.2">
      <c r="A9" s="74" t="s">
        <v>221</v>
      </c>
      <c r="B9" s="75" t="s">
        <v>222</v>
      </c>
      <c r="C9" s="75">
        <v>2</v>
      </c>
      <c r="D9" s="91">
        <v>40676</v>
      </c>
      <c r="E9" s="65">
        <v>30</v>
      </c>
      <c r="F9" s="92">
        <v>1.06</v>
      </c>
      <c r="G9" s="66">
        <f t="shared" si="0"/>
        <v>31.8</v>
      </c>
      <c r="H9" s="82"/>
      <c r="I9" s="79"/>
    </row>
    <row r="10" spans="1:13" x14ac:dyDescent="0.2">
      <c r="A10" s="74" t="s">
        <v>223</v>
      </c>
      <c r="B10" s="75" t="s">
        <v>224</v>
      </c>
      <c r="C10" s="75">
        <v>1</v>
      </c>
      <c r="D10" s="91">
        <v>40873</v>
      </c>
      <c r="E10" s="65">
        <v>55</v>
      </c>
      <c r="F10" s="92">
        <v>0.43</v>
      </c>
      <c r="G10" s="66">
        <f t="shared" si="0"/>
        <v>23.65</v>
      </c>
      <c r="H10" s="82"/>
      <c r="I10" s="79"/>
    </row>
    <row r="11" spans="1:13" x14ac:dyDescent="0.2">
      <c r="A11" s="74" t="s">
        <v>225</v>
      </c>
      <c r="B11" s="75" t="s">
        <v>226</v>
      </c>
      <c r="C11" s="75">
        <v>2</v>
      </c>
      <c r="D11" s="91">
        <v>40546</v>
      </c>
      <c r="E11" s="65">
        <v>20</v>
      </c>
      <c r="F11" s="92">
        <v>1.32</v>
      </c>
      <c r="G11" s="66">
        <f t="shared" si="0"/>
        <v>26.400000000000002</v>
      </c>
      <c r="H11" s="82"/>
      <c r="I11" s="79"/>
    </row>
    <row r="12" spans="1:13" x14ac:dyDescent="0.2">
      <c r="A12" s="74" t="s">
        <v>227</v>
      </c>
      <c r="B12" s="75" t="s">
        <v>228</v>
      </c>
      <c r="C12" s="75">
        <v>1</v>
      </c>
      <c r="D12" s="91">
        <v>40910</v>
      </c>
      <c r="E12" s="65">
        <v>70</v>
      </c>
      <c r="F12" s="92">
        <v>0.5</v>
      </c>
      <c r="G12" s="66">
        <f t="shared" si="0"/>
        <v>35</v>
      </c>
      <c r="H12" s="82"/>
      <c r="I12" s="79"/>
    </row>
    <row r="13" spans="1:13" x14ac:dyDescent="0.2">
      <c r="A13" s="74" t="s">
        <v>229</v>
      </c>
      <c r="B13" s="75" t="s">
        <v>230</v>
      </c>
      <c r="C13" s="75">
        <v>2</v>
      </c>
      <c r="D13" s="91">
        <v>40944</v>
      </c>
      <c r="E13" s="65">
        <v>30</v>
      </c>
      <c r="F13" s="92">
        <v>0.9</v>
      </c>
      <c r="G13" s="66">
        <f t="shared" si="0"/>
        <v>27</v>
      </c>
      <c r="H13" s="82"/>
      <c r="I13" s="79"/>
    </row>
    <row r="14" spans="1:13" x14ac:dyDescent="0.2">
      <c r="A14" s="74" t="s">
        <v>231</v>
      </c>
      <c r="B14" s="75" t="s">
        <v>232</v>
      </c>
      <c r="C14" s="75">
        <v>3</v>
      </c>
      <c r="D14" s="91">
        <v>41227</v>
      </c>
      <c r="E14" s="65">
        <v>20</v>
      </c>
      <c r="F14" s="92">
        <v>0.7</v>
      </c>
      <c r="G14" s="66">
        <f t="shared" si="0"/>
        <v>14</v>
      </c>
      <c r="H14" s="82"/>
      <c r="I14" s="79"/>
    </row>
    <row r="15" spans="1:13" x14ac:dyDescent="0.2">
      <c r="A15" s="74" t="s">
        <v>233</v>
      </c>
      <c r="B15" s="75" t="s">
        <v>230</v>
      </c>
      <c r="C15" s="75">
        <v>2</v>
      </c>
      <c r="D15" s="91">
        <v>40918</v>
      </c>
      <c r="E15" s="65">
        <v>50</v>
      </c>
      <c r="F15" s="92">
        <v>1.08</v>
      </c>
      <c r="G15" s="66">
        <f t="shared" si="0"/>
        <v>54</v>
      </c>
      <c r="H15" s="82"/>
      <c r="I15" s="79"/>
    </row>
    <row r="16" spans="1:13" x14ac:dyDescent="0.2">
      <c r="A16" s="74" t="s">
        <v>234</v>
      </c>
      <c r="B16" s="75" t="s">
        <v>235</v>
      </c>
      <c r="C16" s="75">
        <v>1</v>
      </c>
      <c r="D16" s="91">
        <v>40878</v>
      </c>
      <c r="E16" s="65">
        <v>32</v>
      </c>
      <c r="F16" s="92">
        <v>0.63</v>
      </c>
      <c r="G16" s="66">
        <f t="shared" si="0"/>
        <v>20.16</v>
      </c>
      <c r="H16" s="82"/>
      <c r="I16" s="79"/>
    </row>
    <row r="17" spans="1:9" x14ac:dyDescent="0.2">
      <c r="A17" s="74" t="s">
        <v>236</v>
      </c>
      <c r="B17" s="75" t="s">
        <v>237</v>
      </c>
      <c r="C17" s="75">
        <v>2</v>
      </c>
      <c r="D17" s="91">
        <v>40548</v>
      </c>
      <c r="E17" s="65">
        <v>30</v>
      </c>
      <c r="F17" s="92">
        <v>1.63</v>
      </c>
      <c r="G17" s="66">
        <f t="shared" si="0"/>
        <v>48.9</v>
      </c>
      <c r="H17" s="82"/>
      <c r="I17" s="79"/>
    </row>
    <row r="18" spans="1:9" x14ac:dyDescent="0.2">
      <c r="A18" s="74" t="s">
        <v>238</v>
      </c>
      <c r="B18" s="75" t="s">
        <v>239</v>
      </c>
      <c r="C18" s="75">
        <v>2</v>
      </c>
      <c r="D18" s="91">
        <v>40883</v>
      </c>
      <c r="E18" s="65">
        <v>100</v>
      </c>
      <c r="F18" s="92">
        <v>1.39</v>
      </c>
      <c r="G18" s="66">
        <f t="shared" si="0"/>
        <v>139</v>
      </c>
      <c r="H18" s="82"/>
      <c r="I18" s="79"/>
    </row>
    <row r="19" spans="1:9" x14ac:dyDescent="0.2">
      <c r="A19" s="74" t="s">
        <v>240</v>
      </c>
      <c r="B19" s="75" t="s">
        <v>241</v>
      </c>
      <c r="C19" s="75">
        <v>2</v>
      </c>
      <c r="D19" s="91">
        <v>40854</v>
      </c>
      <c r="E19" s="65">
        <v>50</v>
      </c>
      <c r="F19" s="92">
        <v>0.42</v>
      </c>
      <c r="G19" s="66">
        <f t="shared" si="0"/>
        <v>21</v>
      </c>
      <c r="H19" s="82"/>
      <c r="I19" s="79"/>
    </row>
    <row r="20" spans="1:9" x14ac:dyDescent="0.2">
      <c r="A20" s="74" t="s">
        <v>242</v>
      </c>
      <c r="B20" s="75" t="s">
        <v>243</v>
      </c>
      <c r="C20" s="75">
        <v>1</v>
      </c>
      <c r="D20" s="91">
        <v>41154</v>
      </c>
      <c r="E20" s="65">
        <v>100</v>
      </c>
      <c r="F20" s="92">
        <v>0.64</v>
      </c>
      <c r="G20" s="66">
        <f t="shared" si="0"/>
        <v>64</v>
      </c>
      <c r="H20" s="82"/>
      <c r="I20" s="79"/>
    </row>
    <row r="21" spans="1:9" x14ac:dyDescent="0.2">
      <c r="A21" s="74" t="s">
        <v>244</v>
      </c>
      <c r="B21" s="75" t="s">
        <v>245</v>
      </c>
      <c r="C21" s="75">
        <v>1</v>
      </c>
      <c r="D21" s="91">
        <v>40970</v>
      </c>
      <c r="E21" s="65">
        <v>100</v>
      </c>
      <c r="F21" s="92">
        <v>0.41</v>
      </c>
      <c r="G21" s="66">
        <f t="shared" si="0"/>
        <v>41</v>
      </c>
      <c r="H21" s="82"/>
      <c r="I21" s="79"/>
    </row>
    <row r="22" spans="1:9" x14ac:dyDescent="0.2">
      <c r="A22" s="74" t="s">
        <v>246</v>
      </c>
      <c r="B22" s="75" t="s">
        <v>247</v>
      </c>
      <c r="C22" s="75">
        <v>4</v>
      </c>
      <c r="D22" s="91">
        <v>40978</v>
      </c>
      <c r="E22" s="65">
        <v>50</v>
      </c>
      <c r="F22" s="92">
        <v>0.96</v>
      </c>
      <c r="G22" s="66">
        <f t="shared" si="0"/>
        <v>48</v>
      </c>
      <c r="H22" s="82"/>
      <c r="I22" s="79"/>
    </row>
    <row r="23" spans="1:9" x14ac:dyDescent="0.2">
      <c r="A23" s="74" t="s">
        <v>248</v>
      </c>
      <c r="B23" s="75" t="s">
        <v>249</v>
      </c>
      <c r="C23" s="75">
        <v>3</v>
      </c>
      <c r="D23" s="91">
        <v>40949</v>
      </c>
      <c r="E23" s="65">
        <v>40</v>
      </c>
      <c r="F23" s="92">
        <v>0.35</v>
      </c>
      <c r="G23" s="66">
        <f t="shared" si="0"/>
        <v>14</v>
      </c>
      <c r="H23" s="82"/>
      <c r="I23" s="79"/>
    </row>
    <row r="24" spans="1:9" ht="13.5" thickBot="1" x14ac:dyDescent="0.25">
      <c r="A24" s="76" t="s">
        <v>250</v>
      </c>
      <c r="B24" s="77" t="s">
        <v>251</v>
      </c>
      <c r="C24" s="77">
        <v>1</v>
      </c>
      <c r="D24" s="93">
        <v>41227</v>
      </c>
      <c r="E24" s="67">
        <v>50</v>
      </c>
      <c r="F24" s="94">
        <v>0.37</v>
      </c>
      <c r="G24" s="68">
        <f t="shared" si="0"/>
        <v>18.5</v>
      </c>
      <c r="H24" s="83"/>
      <c r="I24" s="80"/>
    </row>
    <row r="25" spans="1:9" ht="13.5" thickTop="1" x14ac:dyDescent="0.2"/>
    <row r="27" spans="1:9" x14ac:dyDescent="0.2">
      <c r="C27" s="95" t="s">
        <v>271</v>
      </c>
      <c r="D27" s="95"/>
      <c r="E27" s="95"/>
    </row>
    <row r="28" spans="1:9" x14ac:dyDescent="0.2">
      <c r="C28" s="97" t="s">
        <v>275</v>
      </c>
      <c r="D28" s="97"/>
      <c r="E28" s="97" t="s">
        <v>276</v>
      </c>
    </row>
    <row r="29" spans="1:9" x14ac:dyDescent="0.2">
      <c r="C29" s="96">
        <v>0</v>
      </c>
      <c r="D29" s="96">
        <v>185</v>
      </c>
      <c r="E29" s="96" t="s">
        <v>273</v>
      </c>
    </row>
    <row r="30" spans="1:9" x14ac:dyDescent="0.2">
      <c r="C30" s="96">
        <v>186</v>
      </c>
      <c r="D30" s="96">
        <v>365</v>
      </c>
      <c r="E30" s="96" t="s">
        <v>278</v>
      </c>
    </row>
    <row r="31" spans="1:9" x14ac:dyDescent="0.2">
      <c r="C31" s="96">
        <v>366</v>
      </c>
      <c r="D31" s="96" t="s">
        <v>272</v>
      </c>
      <c r="E31" s="96" t="s">
        <v>274</v>
      </c>
    </row>
  </sheetData>
  <mergeCells count="2">
    <mergeCell ref="A3:D3"/>
    <mergeCell ref="A4:D4"/>
  </mergeCells>
  <phoneticPr fontId="2" type="noConversion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170"/>
  <sheetViews>
    <sheetView workbookViewId="0">
      <selection sqref="A1:N1"/>
    </sheetView>
  </sheetViews>
  <sheetFormatPr defaultRowHeight="12.75" x14ac:dyDescent="0.2"/>
  <cols>
    <col min="1" max="1" width="13" style="4" customWidth="1"/>
    <col min="2" max="2" width="13.5703125" style="4" customWidth="1"/>
    <col min="3" max="3" width="9.85546875" style="4" customWidth="1"/>
    <col min="4" max="4" width="6.85546875" style="4" customWidth="1"/>
    <col min="5" max="5" width="5.85546875" style="4" customWidth="1"/>
    <col min="6" max="6" width="9.28515625" style="4" customWidth="1"/>
    <col min="7" max="7" width="11.7109375" style="4" customWidth="1"/>
    <col min="8" max="8" width="9.7109375" style="4" customWidth="1"/>
    <col min="9" max="9" width="11.42578125" style="4" customWidth="1"/>
    <col min="10" max="10" width="12.140625" style="11" customWidth="1"/>
    <col min="11" max="11" width="10.5703125" style="4" customWidth="1"/>
    <col min="12" max="12" width="6.28515625" style="11" customWidth="1"/>
    <col min="13" max="13" width="12.140625" bestFit="1" customWidth="1"/>
    <col min="14" max="14" width="9.140625" customWidth="1"/>
  </cols>
  <sheetData>
    <row r="1" spans="1:20" ht="15" customHeight="1" x14ac:dyDescent="0.25">
      <c r="A1" s="106" t="s">
        <v>261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20" ht="2.25" customHeight="1" x14ac:dyDescent="0.2"/>
    <row r="3" spans="1:20" ht="25.5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2" t="s">
        <v>5</v>
      </c>
      <c r="G3" s="1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160</v>
      </c>
      <c r="N3" s="2" t="s">
        <v>262</v>
      </c>
      <c r="O3" s="3"/>
      <c r="P3" s="3"/>
      <c r="Q3" s="3"/>
      <c r="R3" s="3"/>
      <c r="S3" s="3"/>
      <c r="T3" s="3"/>
    </row>
    <row r="4" spans="1:20" x14ac:dyDescent="0.2">
      <c r="A4" s="4" t="s">
        <v>18</v>
      </c>
      <c r="B4" s="4" t="s">
        <v>19</v>
      </c>
      <c r="C4" s="4" t="s">
        <v>20</v>
      </c>
      <c r="E4" s="5">
        <v>2</v>
      </c>
      <c r="F4" s="6">
        <v>19711</v>
      </c>
      <c r="G4" s="7" t="s">
        <v>14</v>
      </c>
      <c r="H4" s="7"/>
      <c r="I4" s="59">
        <v>534.41999999999996</v>
      </c>
      <c r="J4" s="9">
        <v>153</v>
      </c>
      <c r="K4" s="60">
        <v>80.16</v>
      </c>
      <c r="L4" s="16">
        <v>2</v>
      </c>
      <c r="M4" s="8" t="s">
        <v>161</v>
      </c>
      <c r="N4" s="10"/>
    </row>
    <row r="5" spans="1:20" x14ac:dyDescent="0.2">
      <c r="A5" s="4" t="s">
        <v>21</v>
      </c>
      <c r="B5" s="4" t="s">
        <v>22</v>
      </c>
      <c r="C5" s="4" t="s">
        <v>13</v>
      </c>
      <c r="E5" s="5">
        <v>2</v>
      </c>
      <c r="F5" s="6">
        <v>19966</v>
      </c>
      <c r="G5" s="7" t="s">
        <v>23</v>
      </c>
      <c r="H5" s="7"/>
      <c r="I5" s="59">
        <v>491.27</v>
      </c>
      <c r="J5" s="9">
        <v>161.5</v>
      </c>
      <c r="K5" s="60">
        <v>73.69</v>
      </c>
      <c r="L5" s="16">
        <v>2</v>
      </c>
      <c r="M5" s="8" t="s">
        <v>162</v>
      </c>
      <c r="N5" s="10"/>
    </row>
    <row r="6" spans="1:20" x14ac:dyDescent="0.2">
      <c r="A6" s="4" t="s">
        <v>24</v>
      </c>
      <c r="B6" s="4" t="s">
        <v>25</v>
      </c>
      <c r="C6" s="4" t="s">
        <v>26</v>
      </c>
      <c r="E6" s="5">
        <v>2</v>
      </c>
      <c r="F6" s="6">
        <v>20195</v>
      </c>
      <c r="G6" s="7" t="s">
        <v>27</v>
      </c>
      <c r="H6" s="7"/>
      <c r="I6" s="59">
        <v>570.94000000000005</v>
      </c>
      <c r="J6" s="9">
        <v>187</v>
      </c>
      <c r="K6" s="60">
        <v>85.64</v>
      </c>
      <c r="L6" s="16">
        <v>1</v>
      </c>
      <c r="M6" s="8" t="s">
        <v>163</v>
      </c>
      <c r="N6" s="10"/>
    </row>
    <row r="7" spans="1:20" x14ac:dyDescent="0.2">
      <c r="A7" s="4" t="s">
        <v>28</v>
      </c>
      <c r="B7" s="4" t="s">
        <v>29</v>
      </c>
      <c r="C7" s="4" t="s">
        <v>30</v>
      </c>
      <c r="E7" s="5">
        <v>3</v>
      </c>
      <c r="F7" s="6">
        <v>20214</v>
      </c>
      <c r="G7" s="7" t="s">
        <v>14</v>
      </c>
      <c r="H7" s="7" t="s">
        <v>31</v>
      </c>
      <c r="I7" s="59">
        <v>730.27</v>
      </c>
      <c r="J7" s="9">
        <v>144.5</v>
      </c>
      <c r="K7" s="60">
        <v>109.54</v>
      </c>
      <c r="L7" s="16">
        <v>2</v>
      </c>
      <c r="M7" s="8" t="s">
        <v>169</v>
      </c>
      <c r="N7" s="10"/>
    </row>
    <row r="8" spans="1:20" x14ac:dyDescent="0.2">
      <c r="A8" s="4" t="s">
        <v>32</v>
      </c>
      <c r="B8" s="4" t="s">
        <v>33</v>
      </c>
      <c r="C8" s="4" t="s">
        <v>120</v>
      </c>
      <c r="D8" s="4" t="s">
        <v>34</v>
      </c>
      <c r="E8" s="5">
        <v>4</v>
      </c>
      <c r="F8" s="6">
        <v>20381</v>
      </c>
      <c r="G8" s="7" t="s">
        <v>17</v>
      </c>
      <c r="H8" s="7" t="s">
        <v>35</v>
      </c>
      <c r="I8" s="59">
        <v>697.07</v>
      </c>
      <c r="J8" s="9">
        <v>161.5</v>
      </c>
      <c r="K8" s="60">
        <v>104.56</v>
      </c>
      <c r="L8" s="16">
        <v>1</v>
      </c>
      <c r="M8" s="8" t="s">
        <v>164</v>
      </c>
      <c r="N8" s="10"/>
    </row>
    <row r="9" spans="1:20" x14ac:dyDescent="0.2">
      <c r="A9" s="4" t="s">
        <v>36</v>
      </c>
      <c r="B9" s="4" t="s">
        <v>37</v>
      </c>
      <c r="C9" s="4" t="s">
        <v>38</v>
      </c>
      <c r="E9" s="5">
        <v>3</v>
      </c>
      <c r="F9" s="6">
        <v>20615</v>
      </c>
      <c r="G9" s="7" t="s">
        <v>23</v>
      </c>
      <c r="H9" s="7"/>
      <c r="I9" s="59">
        <v>471.35</v>
      </c>
      <c r="J9" s="9">
        <v>178.5</v>
      </c>
      <c r="K9" s="60">
        <v>70.7</v>
      </c>
      <c r="L9" s="16">
        <v>0</v>
      </c>
      <c r="M9" s="8" t="s">
        <v>165</v>
      </c>
      <c r="N9" s="10"/>
    </row>
    <row r="10" spans="1:20" x14ac:dyDescent="0.2">
      <c r="A10" s="4" t="s">
        <v>39</v>
      </c>
      <c r="B10" s="4" t="s">
        <v>40</v>
      </c>
      <c r="C10" s="4" t="s">
        <v>41</v>
      </c>
      <c r="E10" s="5">
        <v>2</v>
      </c>
      <c r="F10" s="6">
        <v>21288</v>
      </c>
      <c r="G10" s="7" t="s">
        <v>27</v>
      </c>
      <c r="H10" s="7"/>
      <c r="I10" s="59">
        <v>637.32000000000005</v>
      </c>
      <c r="J10" s="9">
        <v>190</v>
      </c>
      <c r="K10" s="60">
        <v>95.6</v>
      </c>
      <c r="L10" s="16">
        <v>1</v>
      </c>
      <c r="M10" s="8" t="s">
        <v>166</v>
      </c>
      <c r="N10" s="10"/>
    </row>
    <row r="11" spans="1:20" x14ac:dyDescent="0.2">
      <c r="A11" s="4" t="s">
        <v>42</v>
      </c>
      <c r="B11" s="4" t="s">
        <v>43</v>
      </c>
      <c r="C11" s="4" t="s">
        <v>157</v>
      </c>
      <c r="E11" s="5">
        <v>2</v>
      </c>
      <c r="F11" s="6">
        <v>21485</v>
      </c>
      <c r="G11" s="7" t="s">
        <v>27</v>
      </c>
      <c r="H11" s="7"/>
      <c r="I11" s="59">
        <v>497.91</v>
      </c>
      <c r="J11" s="9">
        <v>192</v>
      </c>
      <c r="K11" s="60">
        <v>74.69</v>
      </c>
      <c r="L11" s="16">
        <v>3</v>
      </c>
      <c r="M11" s="8" t="s">
        <v>167</v>
      </c>
      <c r="N11" s="10"/>
    </row>
    <row r="12" spans="1:20" x14ac:dyDescent="0.2">
      <c r="A12" s="4" t="s">
        <v>44</v>
      </c>
      <c r="B12" s="4" t="s">
        <v>45</v>
      </c>
      <c r="C12" s="4" t="s">
        <v>46</v>
      </c>
      <c r="E12" s="5">
        <v>3</v>
      </c>
      <c r="F12" s="6">
        <v>21626</v>
      </c>
      <c r="G12" s="7" t="s">
        <v>27</v>
      </c>
      <c r="H12" s="7"/>
      <c r="I12" s="59">
        <v>494.59</v>
      </c>
      <c r="J12" s="9">
        <v>192</v>
      </c>
      <c r="K12" s="60">
        <v>74.19</v>
      </c>
      <c r="L12" s="16">
        <v>3</v>
      </c>
      <c r="M12" s="8" t="s">
        <v>168</v>
      </c>
      <c r="N12" s="10"/>
    </row>
    <row r="13" spans="1:20" x14ac:dyDescent="0.2">
      <c r="A13" s="4" t="s">
        <v>47</v>
      </c>
      <c r="B13" s="4" t="s">
        <v>48</v>
      </c>
      <c r="C13" s="4" t="s">
        <v>49</v>
      </c>
      <c r="E13" s="5">
        <v>2</v>
      </c>
      <c r="F13" s="6">
        <v>21632</v>
      </c>
      <c r="G13" s="7" t="s">
        <v>27</v>
      </c>
      <c r="H13" s="7"/>
      <c r="I13" s="59">
        <v>468.03</v>
      </c>
      <c r="J13" s="9">
        <v>187</v>
      </c>
      <c r="K13" s="60">
        <v>70.2</v>
      </c>
      <c r="L13" s="16">
        <v>2</v>
      </c>
      <c r="M13" s="8" t="s">
        <v>170</v>
      </c>
      <c r="N13" s="10"/>
    </row>
    <row r="14" spans="1:20" x14ac:dyDescent="0.2">
      <c r="A14" s="4" t="s">
        <v>50</v>
      </c>
      <c r="B14" s="4" t="s">
        <v>51</v>
      </c>
      <c r="C14" s="4" t="s">
        <v>52</v>
      </c>
      <c r="E14" s="5">
        <v>2</v>
      </c>
      <c r="F14" s="6">
        <v>22690</v>
      </c>
      <c r="G14" s="7" t="s">
        <v>14</v>
      </c>
      <c r="H14" s="7"/>
      <c r="I14" s="59">
        <v>504.55</v>
      </c>
      <c r="J14" s="9">
        <v>187</v>
      </c>
      <c r="K14" s="60">
        <v>75.680000000000007</v>
      </c>
      <c r="L14" s="16">
        <v>2</v>
      </c>
      <c r="M14" s="8" t="s">
        <v>161</v>
      </c>
      <c r="N14" s="10"/>
    </row>
    <row r="15" spans="1:20" x14ac:dyDescent="0.2">
      <c r="A15" s="4" t="s">
        <v>53</v>
      </c>
      <c r="B15" s="4" t="s">
        <v>54</v>
      </c>
      <c r="C15" s="4" t="s">
        <v>55</v>
      </c>
      <c r="E15" s="5">
        <v>2</v>
      </c>
      <c r="F15" s="6">
        <v>23011</v>
      </c>
      <c r="G15" s="7" t="s">
        <v>56</v>
      </c>
      <c r="H15" s="7"/>
      <c r="I15" s="59">
        <v>504.55</v>
      </c>
      <c r="J15" s="9">
        <v>187</v>
      </c>
      <c r="K15" s="60">
        <v>75.680000000000007</v>
      </c>
      <c r="L15" s="16">
        <v>1</v>
      </c>
      <c r="M15" s="8" t="s">
        <v>171</v>
      </c>
      <c r="N15" s="10"/>
    </row>
    <row r="16" spans="1:20" x14ac:dyDescent="0.2">
      <c r="A16" s="4" t="s">
        <v>57</v>
      </c>
      <c r="B16" s="4" t="s">
        <v>58</v>
      </c>
      <c r="C16" s="4" t="s">
        <v>38</v>
      </c>
      <c r="D16" s="4" t="s">
        <v>59</v>
      </c>
      <c r="E16" s="5">
        <v>3</v>
      </c>
      <c r="F16" s="6">
        <v>23149</v>
      </c>
      <c r="G16" s="7" t="s">
        <v>14</v>
      </c>
      <c r="H16" s="7"/>
      <c r="I16" s="59">
        <v>657.24</v>
      </c>
      <c r="J16" s="9">
        <v>187</v>
      </c>
      <c r="K16" s="60">
        <v>98.59</v>
      </c>
      <c r="L16" s="16">
        <v>0</v>
      </c>
      <c r="M16" s="8" t="s">
        <v>172</v>
      </c>
      <c r="N16" s="10"/>
    </row>
    <row r="17" spans="1:14" x14ac:dyDescent="0.2">
      <c r="A17" s="4" t="s">
        <v>60</v>
      </c>
      <c r="B17" s="4" t="s">
        <v>61</v>
      </c>
      <c r="C17" s="4" t="s">
        <v>62</v>
      </c>
      <c r="E17" s="5">
        <v>2</v>
      </c>
      <c r="F17" s="6">
        <v>23237</v>
      </c>
      <c r="G17" s="7" t="s">
        <v>23</v>
      </c>
      <c r="H17" s="7" t="s">
        <v>31</v>
      </c>
      <c r="I17" s="59">
        <v>718.65</v>
      </c>
      <c r="J17" s="9">
        <v>187</v>
      </c>
      <c r="K17" s="60">
        <v>107.8</v>
      </c>
      <c r="L17" s="16">
        <v>1</v>
      </c>
      <c r="M17" s="8" t="s">
        <v>173</v>
      </c>
      <c r="N17" s="10"/>
    </row>
    <row r="18" spans="1:14" x14ac:dyDescent="0.2">
      <c r="A18" s="4" t="s">
        <v>63</v>
      </c>
      <c r="B18" s="4" t="s">
        <v>64</v>
      </c>
      <c r="C18" s="4" t="s">
        <v>65</v>
      </c>
      <c r="E18" s="5">
        <v>2</v>
      </c>
      <c r="F18" s="6">
        <v>23395</v>
      </c>
      <c r="G18" s="7" t="s">
        <v>14</v>
      </c>
      <c r="H18" s="7"/>
      <c r="I18" s="59">
        <v>509.53</v>
      </c>
      <c r="J18" s="9">
        <v>178.5</v>
      </c>
      <c r="K18" s="60">
        <v>76.430000000000007</v>
      </c>
      <c r="L18" s="16">
        <v>2</v>
      </c>
      <c r="M18" s="8" t="s">
        <v>163</v>
      </c>
      <c r="N18" s="10"/>
    </row>
    <row r="19" spans="1:14" x14ac:dyDescent="0.2">
      <c r="A19" s="4" t="s">
        <v>66</v>
      </c>
      <c r="B19" s="4" t="s">
        <v>67</v>
      </c>
      <c r="C19" s="4" t="s">
        <v>68</v>
      </c>
      <c r="D19" s="4" t="s">
        <v>69</v>
      </c>
      <c r="E19" s="5">
        <v>3</v>
      </c>
      <c r="F19" s="6">
        <v>23601</v>
      </c>
      <c r="G19" s="7" t="s">
        <v>23</v>
      </c>
      <c r="H19" s="7" t="s">
        <v>31</v>
      </c>
      <c r="I19" s="59">
        <v>763.46</v>
      </c>
      <c r="J19" s="9">
        <v>187</v>
      </c>
      <c r="K19" s="60">
        <v>114.52</v>
      </c>
      <c r="L19" s="16">
        <v>2</v>
      </c>
      <c r="M19" s="8" t="s">
        <v>164</v>
      </c>
      <c r="N19" s="10"/>
    </row>
    <row r="20" spans="1:14" x14ac:dyDescent="0.2">
      <c r="A20" s="4" t="s">
        <v>72</v>
      </c>
      <c r="B20" s="4" t="s">
        <v>73</v>
      </c>
      <c r="C20" s="4" t="s">
        <v>74</v>
      </c>
      <c r="D20" s="4" t="s">
        <v>75</v>
      </c>
      <c r="E20" s="5">
        <v>4</v>
      </c>
      <c r="F20" s="6">
        <v>24053</v>
      </c>
      <c r="G20" s="7" t="s">
        <v>17</v>
      </c>
      <c r="H20" s="7" t="s">
        <v>76</v>
      </c>
      <c r="I20" s="59">
        <v>1161.79</v>
      </c>
      <c r="J20" s="9">
        <v>187</v>
      </c>
      <c r="K20" s="60">
        <v>174.27</v>
      </c>
      <c r="L20" s="16">
        <v>1</v>
      </c>
      <c r="M20" s="8" t="s">
        <v>171</v>
      </c>
      <c r="N20" s="10"/>
    </row>
    <row r="21" spans="1:14" x14ac:dyDescent="0.2">
      <c r="A21" s="4" t="s">
        <v>77</v>
      </c>
      <c r="B21" s="4" t="s">
        <v>78</v>
      </c>
      <c r="C21" s="4" t="s">
        <v>158</v>
      </c>
      <c r="E21" s="5">
        <v>2</v>
      </c>
      <c r="F21" s="6">
        <v>24119</v>
      </c>
      <c r="G21" s="7" t="s">
        <v>17</v>
      </c>
      <c r="H21" s="7"/>
      <c r="I21" s="59">
        <v>481.31</v>
      </c>
      <c r="J21" s="9">
        <v>144.5</v>
      </c>
      <c r="K21" s="60">
        <v>72.2</v>
      </c>
      <c r="L21" s="16">
        <v>1</v>
      </c>
      <c r="M21" s="8" t="s">
        <v>170</v>
      </c>
      <c r="N21" s="10"/>
    </row>
    <row r="22" spans="1:14" x14ac:dyDescent="0.2">
      <c r="A22" s="4" t="s">
        <v>70</v>
      </c>
      <c r="B22" s="4" t="s">
        <v>71</v>
      </c>
      <c r="C22" s="4" t="s">
        <v>26</v>
      </c>
      <c r="E22" s="5">
        <v>3</v>
      </c>
      <c r="F22" s="6">
        <v>24134</v>
      </c>
      <c r="G22" s="7" t="s">
        <v>14</v>
      </c>
      <c r="H22" s="7"/>
      <c r="I22" s="59">
        <v>521.14</v>
      </c>
      <c r="J22" s="9">
        <v>187</v>
      </c>
      <c r="K22" s="60">
        <v>78.17</v>
      </c>
      <c r="L22" s="16">
        <v>0</v>
      </c>
      <c r="M22" s="8" t="s">
        <v>171</v>
      </c>
      <c r="N22" s="10"/>
    </row>
    <row r="23" spans="1:14" x14ac:dyDescent="0.2">
      <c r="A23" s="4" t="s">
        <v>79</v>
      </c>
      <c r="B23" s="4" t="s">
        <v>80</v>
      </c>
      <c r="C23" s="4" t="s">
        <v>81</v>
      </c>
      <c r="E23" s="5">
        <v>2</v>
      </c>
      <c r="F23" s="6">
        <v>24154</v>
      </c>
      <c r="G23" s="7" t="s">
        <v>14</v>
      </c>
      <c r="H23" s="7"/>
      <c r="I23" s="59">
        <v>501.23</v>
      </c>
      <c r="J23" s="9">
        <v>170</v>
      </c>
      <c r="K23" s="60">
        <v>75.180000000000007</v>
      </c>
      <c r="L23" s="16">
        <v>4</v>
      </c>
      <c r="M23" s="8" t="s">
        <v>167</v>
      </c>
      <c r="N23" s="10"/>
    </row>
    <row r="24" spans="1:14" x14ac:dyDescent="0.2">
      <c r="A24" s="4" t="s">
        <v>82</v>
      </c>
      <c r="B24" s="4" t="s">
        <v>83</v>
      </c>
      <c r="C24" s="4" t="s">
        <v>84</v>
      </c>
      <c r="E24" s="5">
        <v>2</v>
      </c>
      <c r="F24" s="6">
        <v>24290</v>
      </c>
      <c r="G24" s="7" t="s">
        <v>14</v>
      </c>
      <c r="H24" s="7"/>
      <c r="I24" s="59">
        <v>509.53</v>
      </c>
      <c r="J24" s="9">
        <v>187</v>
      </c>
      <c r="K24" s="60">
        <v>76.430000000000007</v>
      </c>
      <c r="L24" s="16">
        <v>5</v>
      </c>
      <c r="M24" s="8" t="s">
        <v>165</v>
      </c>
      <c r="N24" s="10"/>
    </row>
    <row r="25" spans="1:14" x14ac:dyDescent="0.2">
      <c r="A25" s="4" t="s">
        <v>85</v>
      </c>
      <c r="B25" s="4" t="s">
        <v>86</v>
      </c>
      <c r="C25" s="4" t="s">
        <v>87</v>
      </c>
      <c r="E25" s="5">
        <v>2</v>
      </c>
      <c r="F25" s="6">
        <v>24333</v>
      </c>
      <c r="G25" s="7" t="s">
        <v>17</v>
      </c>
      <c r="H25" s="7"/>
      <c r="I25" s="59">
        <v>471.35</v>
      </c>
      <c r="J25" s="9">
        <v>187</v>
      </c>
      <c r="K25" s="60">
        <v>70.7</v>
      </c>
      <c r="L25" s="16">
        <v>1</v>
      </c>
      <c r="M25" s="8" t="s">
        <v>169</v>
      </c>
      <c r="N25" s="10"/>
    </row>
    <row r="26" spans="1:14" x14ac:dyDescent="0.2">
      <c r="A26" s="4" t="s">
        <v>88</v>
      </c>
      <c r="B26" s="4" t="s">
        <v>89</v>
      </c>
      <c r="C26" s="4" t="s">
        <v>90</v>
      </c>
      <c r="D26" s="4" t="s">
        <v>69</v>
      </c>
      <c r="E26" s="5">
        <v>3</v>
      </c>
      <c r="F26" s="6">
        <v>24455</v>
      </c>
      <c r="G26" s="7" t="s">
        <v>14</v>
      </c>
      <c r="H26" s="7"/>
      <c r="I26" s="59">
        <v>657.24</v>
      </c>
      <c r="J26" s="9">
        <v>187</v>
      </c>
      <c r="K26" s="60">
        <v>98.59</v>
      </c>
      <c r="L26" s="16">
        <v>2</v>
      </c>
      <c r="M26" s="8" t="s">
        <v>163</v>
      </c>
      <c r="N26" s="10"/>
    </row>
    <row r="27" spans="1:14" x14ac:dyDescent="0.2">
      <c r="A27" s="4" t="s">
        <v>91</v>
      </c>
      <c r="B27" s="4" t="s">
        <v>92</v>
      </c>
      <c r="C27" s="4" t="s">
        <v>93</v>
      </c>
      <c r="E27" s="5">
        <v>2</v>
      </c>
      <c r="F27" s="6">
        <v>24708</v>
      </c>
      <c r="G27" s="7" t="s">
        <v>27</v>
      </c>
      <c r="H27" s="7"/>
      <c r="I27" s="59">
        <v>464.71</v>
      </c>
      <c r="J27" s="9">
        <v>187</v>
      </c>
      <c r="K27" s="60">
        <v>69.709999999999994</v>
      </c>
      <c r="L27" s="16">
        <v>2</v>
      </c>
      <c r="M27" s="8" t="s">
        <v>170</v>
      </c>
      <c r="N27" s="10"/>
    </row>
    <row r="28" spans="1:14" x14ac:dyDescent="0.2">
      <c r="A28" s="4" t="s">
        <v>94</v>
      </c>
      <c r="B28" s="4" t="s">
        <v>95</v>
      </c>
      <c r="C28" s="4" t="s">
        <v>26</v>
      </c>
      <c r="E28" s="5">
        <v>1</v>
      </c>
      <c r="F28" s="6">
        <v>25173</v>
      </c>
      <c r="G28" s="7" t="s">
        <v>14</v>
      </c>
      <c r="H28" s="7"/>
      <c r="I28" s="59">
        <v>497.91</v>
      </c>
      <c r="J28" s="9">
        <v>144.5</v>
      </c>
      <c r="K28" s="60">
        <v>74.69</v>
      </c>
      <c r="L28" s="16">
        <v>2</v>
      </c>
      <c r="M28" s="8" t="s">
        <v>161</v>
      </c>
      <c r="N28" s="10"/>
    </row>
    <row r="29" spans="1:14" x14ac:dyDescent="0.2">
      <c r="A29" s="4" t="s">
        <v>96</v>
      </c>
      <c r="B29" s="4" t="s">
        <v>97</v>
      </c>
      <c r="C29" s="4" t="s">
        <v>90</v>
      </c>
      <c r="E29" s="5">
        <v>1</v>
      </c>
      <c r="F29" s="6">
        <v>25268</v>
      </c>
      <c r="G29" s="7" t="s">
        <v>17</v>
      </c>
      <c r="H29" s="7"/>
      <c r="I29" s="59">
        <v>496.25</v>
      </c>
      <c r="J29" s="9">
        <v>170</v>
      </c>
      <c r="K29" s="60">
        <v>74.44</v>
      </c>
      <c r="L29" s="16">
        <v>2</v>
      </c>
      <c r="M29" s="8" t="s">
        <v>162</v>
      </c>
      <c r="N29" s="10"/>
    </row>
    <row r="30" spans="1:14" x14ac:dyDescent="0.2">
      <c r="A30" s="4" t="s">
        <v>98</v>
      </c>
      <c r="B30" s="4" t="s">
        <v>99</v>
      </c>
      <c r="C30" s="4" t="s">
        <v>100</v>
      </c>
      <c r="D30" s="4" t="s">
        <v>69</v>
      </c>
      <c r="E30" s="5">
        <v>2</v>
      </c>
      <c r="F30" s="6">
        <v>25465</v>
      </c>
      <c r="G30" s="7" t="s">
        <v>101</v>
      </c>
      <c r="H30" s="7"/>
      <c r="I30" s="59">
        <v>627.37</v>
      </c>
      <c r="J30" s="9">
        <v>200</v>
      </c>
      <c r="K30" s="60">
        <v>94.11</v>
      </c>
      <c r="L30" s="16">
        <v>3</v>
      </c>
      <c r="M30" s="8" t="s">
        <v>163</v>
      </c>
      <c r="N30" s="10"/>
    </row>
    <row r="31" spans="1:14" x14ac:dyDescent="0.2">
      <c r="A31" s="4" t="s">
        <v>102</v>
      </c>
      <c r="B31" s="4" t="s">
        <v>103</v>
      </c>
      <c r="C31" s="4" t="s">
        <v>52</v>
      </c>
      <c r="E31" s="5">
        <v>1</v>
      </c>
      <c r="F31" s="6">
        <v>25697</v>
      </c>
      <c r="G31" s="7" t="s">
        <v>14</v>
      </c>
      <c r="H31" s="7"/>
      <c r="I31" s="59">
        <v>507.87</v>
      </c>
      <c r="J31" s="9">
        <v>187</v>
      </c>
      <c r="K31" s="60">
        <v>76.180000000000007</v>
      </c>
      <c r="L31" s="16">
        <v>3</v>
      </c>
      <c r="M31" s="8" t="s">
        <v>169</v>
      </c>
      <c r="N31" s="10"/>
    </row>
    <row r="32" spans="1:14" x14ac:dyDescent="0.2">
      <c r="A32" s="4" t="s">
        <v>104</v>
      </c>
      <c r="B32" s="4" t="s">
        <v>105</v>
      </c>
      <c r="C32" s="4" t="s">
        <v>106</v>
      </c>
      <c r="E32" s="5">
        <v>1</v>
      </c>
      <c r="F32" s="6">
        <v>25850</v>
      </c>
      <c r="G32" s="7" t="s">
        <v>17</v>
      </c>
      <c r="H32" s="7"/>
      <c r="I32" s="59">
        <v>494.59</v>
      </c>
      <c r="J32" s="9">
        <v>187</v>
      </c>
      <c r="K32" s="60">
        <v>74.19</v>
      </c>
      <c r="L32" s="16">
        <v>0</v>
      </c>
      <c r="M32" s="8" t="s">
        <v>164</v>
      </c>
      <c r="N32" s="10"/>
    </row>
    <row r="33" spans="1:14" x14ac:dyDescent="0.2">
      <c r="A33" s="4" t="s">
        <v>107</v>
      </c>
      <c r="B33" s="4" t="s">
        <v>108</v>
      </c>
      <c r="C33" s="4" t="s">
        <v>109</v>
      </c>
      <c r="E33" s="5">
        <v>2</v>
      </c>
      <c r="F33" s="6">
        <v>25934</v>
      </c>
      <c r="G33" s="7" t="s">
        <v>27</v>
      </c>
      <c r="H33" s="7"/>
      <c r="I33" s="59">
        <v>489.61</v>
      </c>
      <c r="J33" s="9">
        <v>187</v>
      </c>
      <c r="K33" s="60">
        <v>73.44</v>
      </c>
      <c r="L33" s="16">
        <v>1</v>
      </c>
      <c r="M33" s="8" t="s">
        <v>165</v>
      </c>
      <c r="N33" s="10"/>
    </row>
    <row r="34" spans="1:14" x14ac:dyDescent="0.2">
      <c r="A34" s="4" t="s">
        <v>110</v>
      </c>
      <c r="B34" s="4" t="s">
        <v>111</v>
      </c>
      <c r="C34" s="4" t="s">
        <v>112</v>
      </c>
      <c r="E34" s="5">
        <v>2</v>
      </c>
      <c r="F34" s="6">
        <v>26045</v>
      </c>
      <c r="G34" s="7" t="s">
        <v>23</v>
      </c>
      <c r="H34" s="7"/>
      <c r="I34" s="59">
        <v>629.02</v>
      </c>
      <c r="J34" s="9">
        <v>187</v>
      </c>
      <c r="K34" s="60">
        <v>94.35</v>
      </c>
      <c r="L34" s="16">
        <v>1</v>
      </c>
      <c r="M34" s="8" t="s">
        <v>166</v>
      </c>
      <c r="N34" s="10"/>
    </row>
    <row r="35" spans="1:14" x14ac:dyDescent="0.2">
      <c r="A35" s="4" t="s">
        <v>113</v>
      </c>
      <c r="B35" s="4" t="s">
        <v>114</v>
      </c>
      <c r="C35" s="4" t="s">
        <v>115</v>
      </c>
      <c r="E35" s="5">
        <v>2</v>
      </c>
      <c r="F35" s="6">
        <v>26162</v>
      </c>
      <c r="G35" s="7" t="s">
        <v>27</v>
      </c>
      <c r="H35" s="7"/>
      <c r="I35" s="59">
        <v>531.1</v>
      </c>
      <c r="J35" s="9">
        <v>195</v>
      </c>
      <c r="K35" s="60">
        <v>79.67</v>
      </c>
      <c r="L35" s="16">
        <v>1</v>
      </c>
      <c r="M35" s="8" t="s">
        <v>167</v>
      </c>
      <c r="N35" s="10"/>
    </row>
    <row r="36" spans="1:14" x14ac:dyDescent="0.2">
      <c r="A36" s="4" t="s">
        <v>116</v>
      </c>
      <c r="B36" s="4" t="s">
        <v>117</v>
      </c>
      <c r="C36" s="4" t="s">
        <v>13</v>
      </c>
      <c r="E36" s="5">
        <v>2</v>
      </c>
      <c r="F36" s="6">
        <v>26216</v>
      </c>
      <c r="G36" s="7" t="s">
        <v>14</v>
      </c>
      <c r="H36" s="7"/>
      <c r="I36" s="59">
        <v>534.41999999999996</v>
      </c>
      <c r="J36" s="9">
        <v>187</v>
      </c>
      <c r="K36" s="60">
        <v>80.16</v>
      </c>
      <c r="L36" s="16">
        <v>2</v>
      </c>
      <c r="M36" s="8" t="s">
        <v>168</v>
      </c>
      <c r="N36" s="10"/>
    </row>
    <row r="37" spans="1:14" x14ac:dyDescent="0.2">
      <c r="A37" s="4" t="s">
        <v>118</v>
      </c>
      <c r="B37" s="4" t="s">
        <v>119</v>
      </c>
      <c r="C37" s="4" t="s">
        <v>120</v>
      </c>
      <c r="E37" s="5">
        <v>2</v>
      </c>
      <c r="F37" s="6">
        <v>26219</v>
      </c>
      <c r="G37" s="7" t="s">
        <v>14</v>
      </c>
      <c r="H37" s="7"/>
      <c r="I37" s="59">
        <v>494.59</v>
      </c>
      <c r="J37" s="9">
        <v>187</v>
      </c>
      <c r="K37" s="60">
        <v>74.19</v>
      </c>
      <c r="L37" s="16">
        <v>2</v>
      </c>
      <c r="M37" s="8" t="s">
        <v>170</v>
      </c>
      <c r="N37" s="10"/>
    </row>
    <row r="38" spans="1:14" x14ac:dyDescent="0.2">
      <c r="A38" s="4" t="s">
        <v>121</v>
      </c>
      <c r="B38" s="4" t="s">
        <v>122</v>
      </c>
      <c r="C38" s="4" t="s">
        <v>123</v>
      </c>
      <c r="E38" s="5">
        <v>1</v>
      </c>
      <c r="F38" s="6">
        <v>26415</v>
      </c>
      <c r="G38" s="7" t="s">
        <v>14</v>
      </c>
      <c r="H38" s="7"/>
      <c r="I38" s="59">
        <v>501.23</v>
      </c>
      <c r="J38" s="9">
        <v>196</v>
      </c>
      <c r="K38" s="60">
        <v>75.180000000000007</v>
      </c>
      <c r="L38" s="16">
        <v>0</v>
      </c>
      <c r="M38" s="8" t="s">
        <v>161</v>
      </c>
      <c r="N38" s="10"/>
    </row>
    <row r="39" spans="1:14" x14ac:dyDescent="0.2">
      <c r="A39" s="4" t="s">
        <v>124</v>
      </c>
      <c r="B39" s="4" t="s">
        <v>125</v>
      </c>
      <c r="C39" s="4" t="s">
        <v>74</v>
      </c>
      <c r="D39" s="4" t="s">
        <v>126</v>
      </c>
      <c r="E39" s="5">
        <v>1</v>
      </c>
      <c r="F39" s="6">
        <v>26492</v>
      </c>
      <c r="G39" s="7" t="s">
        <v>27</v>
      </c>
      <c r="H39" s="7"/>
      <c r="I39" s="59">
        <v>516.16999999999996</v>
      </c>
      <c r="J39" s="9">
        <v>187</v>
      </c>
      <c r="K39" s="60">
        <v>77.430000000000007</v>
      </c>
      <c r="L39" s="16">
        <v>0</v>
      </c>
      <c r="M39" s="8" t="s">
        <v>171</v>
      </c>
      <c r="N39" s="10"/>
    </row>
    <row r="40" spans="1:14" x14ac:dyDescent="0.2">
      <c r="A40" s="4" t="s">
        <v>127</v>
      </c>
      <c r="B40" s="4" t="s">
        <v>128</v>
      </c>
      <c r="C40" s="4" t="s">
        <v>129</v>
      </c>
      <c r="E40" s="5">
        <v>2</v>
      </c>
      <c r="F40" s="6">
        <v>26661</v>
      </c>
      <c r="G40" s="7" t="s">
        <v>101</v>
      </c>
      <c r="H40" s="7"/>
      <c r="I40" s="59">
        <v>431.52</v>
      </c>
      <c r="J40" s="9">
        <v>187</v>
      </c>
      <c r="K40" s="60">
        <v>64.73</v>
      </c>
      <c r="L40" s="16">
        <v>1</v>
      </c>
      <c r="M40" s="8" t="s">
        <v>172</v>
      </c>
      <c r="N40" s="10"/>
    </row>
    <row r="41" spans="1:14" x14ac:dyDescent="0.2">
      <c r="A41" s="4" t="s">
        <v>130</v>
      </c>
      <c r="B41" s="4" t="s">
        <v>131</v>
      </c>
      <c r="C41" s="4" t="s">
        <v>132</v>
      </c>
      <c r="E41" s="5">
        <v>1</v>
      </c>
      <c r="F41" s="6">
        <v>26994</v>
      </c>
      <c r="G41" s="7" t="s">
        <v>101</v>
      </c>
      <c r="H41" s="7"/>
      <c r="I41" s="59">
        <v>517.83000000000004</v>
      </c>
      <c r="J41" s="9">
        <v>144.5</v>
      </c>
      <c r="K41" s="60">
        <v>77.67</v>
      </c>
      <c r="L41" s="16">
        <v>0</v>
      </c>
      <c r="M41" s="8" t="s">
        <v>163</v>
      </c>
      <c r="N41" s="10"/>
    </row>
    <row r="42" spans="1:14" x14ac:dyDescent="0.2">
      <c r="A42" s="4" t="s">
        <v>133</v>
      </c>
      <c r="B42" s="4" t="s">
        <v>134</v>
      </c>
      <c r="C42" s="4" t="s">
        <v>30</v>
      </c>
      <c r="E42" s="5">
        <v>3</v>
      </c>
      <c r="F42" s="6">
        <v>27086</v>
      </c>
      <c r="G42" s="7" t="s">
        <v>14</v>
      </c>
      <c r="H42" s="7"/>
      <c r="I42" s="59">
        <v>497.91</v>
      </c>
      <c r="J42" s="9">
        <v>187</v>
      </c>
      <c r="K42" s="60">
        <v>74.69</v>
      </c>
      <c r="L42" s="16">
        <v>3</v>
      </c>
      <c r="M42" s="8" t="s">
        <v>164</v>
      </c>
      <c r="N42" s="10"/>
    </row>
    <row r="43" spans="1:14" x14ac:dyDescent="0.2">
      <c r="A43" s="4" t="s">
        <v>135</v>
      </c>
      <c r="B43" s="4" t="s">
        <v>136</v>
      </c>
      <c r="C43" s="4" t="s">
        <v>100</v>
      </c>
      <c r="E43" s="5">
        <v>2</v>
      </c>
      <c r="F43" s="6">
        <v>28283</v>
      </c>
      <c r="G43" s="7" t="s">
        <v>101</v>
      </c>
      <c r="H43" s="7"/>
      <c r="I43" s="59">
        <v>464.71</v>
      </c>
      <c r="J43" s="9">
        <v>187</v>
      </c>
      <c r="K43" s="60">
        <v>69.709999999999994</v>
      </c>
      <c r="L43" s="16">
        <v>3</v>
      </c>
      <c r="M43" s="8" t="s">
        <v>171</v>
      </c>
      <c r="N43" s="10"/>
    </row>
    <row r="44" spans="1:14" x14ac:dyDescent="0.2">
      <c r="A44" s="4" t="s">
        <v>137</v>
      </c>
      <c r="B44" s="4" t="s">
        <v>138</v>
      </c>
      <c r="C44" s="4" t="s">
        <v>13</v>
      </c>
      <c r="E44" s="5">
        <v>4</v>
      </c>
      <c r="F44" s="6">
        <v>28831</v>
      </c>
      <c r="G44" s="7" t="s">
        <v>101</v>
      </c>
      <c r="H44" s="7"/>
      <c r="I44" s="59">
        <v>494.59</v>
      </c>
      <c r="J44" s="9">
        <v>187</v>
      </c>
      <c r="K44" s="60">
        <v>74.19</v>
      </c>
      <c r="L44" s="16">
        <v>0</v>
      </c>
      <c r="M44" s="8" t="s">
        <v>170</v>
      </c>
      <c r="N44" s="10"/>
    </row>
    <row r="45" spans="1:14" x14ac:dyDescent="0.2">
      <c r="A45" s="4" t="s">
        <v>139</v>
      </c>
      <c r="B45" s="4" t="s">
        <v>140</v>
      </c>
      <c r="C45" s="4" t="s">
        <v>141</v>
      </c>
      <c r="D45" s="4" t="s">
        <v>69</v>
      </c>
      <c r="E45" s="5">
        <v>2</v>
      </c>
      <c r="F45" s="6">
        <v>29139</v>
      </c>
      <c r="G45" s="7" t="s">
        <v>101</v>
      </c>
      <c r="H45" s="7"/>
      <c r="I45" s="59">
        <v>541.05999999999995</v>
      </c>
      <c r="J45" s="9">
        <v>187</v>
      </c>
      <c r="K45" s="60">
        <v>81.16</v>
      </c>
      <c r="L45" s="16">
        <v>2</v>
      </c>
      <c r="M45" s="8" t="s">
        <v>171</v>
      </c>
      <c r="N45" s="10"/>
    </row>
    <row r="46" spans="1:14" x14ac:dyDescent="0.2">
      <c r="A46" s="4" t="s">
        <v>156</v>
      </c>
      <c r="B46" s="4" t="s">
        <v>12</v>
      </c>
      <c r="C46" s="4" t="s">
        <v>13</v>
      </c>
      <c r="E46" s="5">
        <v>2</v>
      </c>
      <c r="F46" s="6">
        <v>29913</v>
      </c>
      <c r="G46" s="7" t="s">
        <v>14</v>
      </c>
      <c r="H46" s="7"/>
      <c r="I46" s="59">
        <v>501.23</v>
      </c>
      <c r="J46" s="9">
        <v>187</v>
      </c>
      <c r="K46" s="60">
        <v>75.180000000000007</v>
      </c>
      <c r="L46" s="16">
        <v>2</v>
      </c>
      <c r="M46" s="8" t="s">
        <v>167</v>
      </c>
      <c r="N46" s="10"/>
    </row>
    <row r="47" spans="1:14" x14ac:dyDescent="0.2">
      <c r="A47" s="4" t="s">
        <v>142</v>
      </c>
      <c r="B47" s="4" t="s">
        <v>143</v>
      </c>
      <c r="C47" s="4" t="s">
        <v>144</v>
      </c>
      <c r="E47" s="5">
        <v>2</v>
      </c>
      <c r="F47" s="6">
        <v>30632</v>
      </c>
      <c r="G47" s="7" t="s">
        <v>14</v>
      </c>
      <c r="H47" s="7"/>
      <c r="I47" s="59">
        <v>489.61</v>
      </c>
      <c r="J47" s="9">
        <v>187</v>
      </c>
      <c r="K47" s="60">
        <v>73.44</v>
      </c>
      <c r="L47" s="16">
        <v>2</v>
      </c>
      <c r="M47" s="8" t="s">
        <v>165</v>
      </c>
      <c r="N47" s="10"/>
    </row>
    <row r="48" spans="1:14" x14ac:dyDescent="0.2">
      <c r="A48" s="4" t="s">
        <v>145</v>
      </c>
      <c r="B48" s="4" t="s">
        <v>146</v>
      </c>
      <c r="C48" s="4" t="s">
        <v>147</v>
      </c>
      <c r="E48" s="5">
        <v>4</v>
      </c>
      <c r="F48" s="6">
        <v>30632</v>
      </c>
      <c r="G48" s="7" t="s">
        <v>17</v>
      </c>
      <c r="H48" s="7"/>
      <c r="I48" s="59">
        <v>537.74</v>
      </c>
      <c r="J48" s="9">
        <v>187</v>
      </c>
      <c r="K48" s="60">
        <v>80.66</v>
      </c>
      <c r="L48" s="16">
        <v>1</v>
      </c>
      <c r="M48" s="8" t="s">
        <v>169</v>
      </c>
      <c r="N48" s="10"/>
    </row>
    <row r="49" spans="1:14" x14ac:dyDescent="0.2">
      <c r="A49" s="4" t="s">
        <v>148</v>
      </c>
      <c r="B49" s="4" t="s">
        <v>149</v>
      </c>
      <c r="C49" s="4" t="s">
        <v>26</v>
      </c>
      <c r="E49" s="5">
        <v>2</v>
      </c>
      <c r="F49" s="6">
        <v>30798</v>
      </c>
      <c r="G49" s="7" t="s">
        <v>14</v>
      </c>
      <c r="H49" s="7"/>
      <c r="I49" s="59">
        <v>514.51</v>
      </c>
      <c r="J49" s="9">
        <v>144.5</v>
      </c>
      <c r="K49" s="60">
        <v>77.180000000000007</v>
      </c>
      <c r="L49" s="16">
        <v>1</v>
      </c>
      <c r="M49" s="8" t="s">
        <v>163</v>
      </c>
      <c r="N49" s="10"/>
    </row>
    <row r="50" spans="1:14" x14ac:dyDescent="0.2">
      <c r="A50" s="4" t="s">
        <v>150</v>
      </c>
      <c r="B50" s="4" t="s">
        <v>151</v>
      </c>
      <c r="C50" s="4" t="s">
        <v>26</v>
      </c>
      <c r="E50" s="5">
        <v>3</v>
      </c>
      <c r="F50" s="6">
        <v>31769</v>
      </c>
      <c r="G50" s="7" t="s">
        <v>14</v>
      </c>
      <c r="H50" s="7"/>
      <c r="I50" s="59">
        <v>509.53</v>
      </c>
      <c r="J50" s="9">
        <v>194</v>
      </c>
      <c r="K50" s="60">
        <v>76.430000000000007</v>
      </c>
      <c r="L50" s="16">
        <v>2</v>
      </c>
      <c r="M50" s="8" t="s">
        <v>170</v>
      </c>
      <c r="N50" s="10"/>
    </row>
    <row r="51" spans="1:14" x14ac:dyDescent="0.2">
      <c r="A51" s="4" t="s">
        <v>152</v>
      </c>
      <c r="B51" s="4" t="s">
        <v>153</v>
      </c>
      <c r="C51" s="4" t="s">
        <v>74</v>
      </c>
      <c r="E51" s="5">
        <v>2</v>
      </c>
      <c r="F51" s="6">
        <v>32032</v>
      </c>
      <c r="G51" s="7" t="s">
        <v>17</v>
      </c>
      <c r="H51" s="7"/>
      <c r="I51" s="59">
        <v>487.95</v>
      </c>
      <c r="J51" s="9">
        <v>192</v>
      </c>
      <c r="K51" s="60">
        <v>73.19</v>
      </c>
      <c r="L51" s="16">
        <v>1</v>
      </c>
      <c r="M51" s="8" t="s">
        <v>161</v>
      </c>
      <c r="N51" s="10"/>
    </row>
    <row r="52" spans="1:14" x14ac:dyDescent="0.2">
      <c r="A52" s="4" t="s">
        <v>154</v>
      </c>
      <c r="B52" s="4" t="s">
        <v>155</v>
      </c>
      <c r="C52" s="4" t="s">
        <v>100</v>
      </c>
      <c r="E52" s="5">
        <v>1</v>
      </c>
      <c r="F52" s="6">
        <v>32503</v>
      </c>
      <c r="G52" s="7" t="s">
        <v>101</v>
      </c>
      <c r="H52" s="7"/>
      <c r="I52" s="59">
        <v>458.08</v>
      </c>
      <c r="J52" s="9">
        <v>170</v>
      </c>
      <c r="K52" s="60">
        <v>68.709999999999994</v>
      </c>
      <c r="L52" s="16">
        <v>0</v>
      </c>
      <c r="M52" s="8" t="s">
        <v>169</v>
      </c>
      <c r="N52" s="10"/>
    </row>
    <row r="53" spans="1:14" x14ac:dyDescent="0.2">
      <c r="A53" s="4" t="s">
        <v>159</v>
      </c>
      <c r="B53" s="4" t="s">
        <v>15</v>
      </c>
      <c r="C53" s="4" t="s">
        <v>16</v>
      </c>
      <c r="E53" s="5">
        <v>1</v>
      </c>
      <c r="F53" s="6">
        <v>33068</v>
      </c>
      <c r="G53" s="7" t="s">
        <v>17</v>
      </c>
      <c r="H53" s="7"/>
      <c r="I53" s="59">
        <v>461.4</v>
      </c>
      <c r="J53" s="9">
        <v>187</v>
      </c>
      <c r="K53" s="60">
        <v>69.209999999999994</v>
      </c>
      <c r="L53" s="16">
        <v>0</v>
      </c>
      <c r="M53" s="8" t="s">
        <v>169</v>
      </c>
      <c r="N53" s="10"/>
    </row>
    <row r="55" spans="1:14" x14ac:dyDescent="0.2">
      <c r="A55" s="12"/>
      <c r="B55" s="13"/>
    </row>
    <row r="59" spans="1:14" x14ac:dyDescent="0.2">
      <c r="C59" s="12"/>
      <c r="D59" s="12"/>
      <c r="E59" s="12"/>
      <c r="F59" s="13"/>
      <c r="G59" s="12"/>
      <c r="H59" s="13"/>
      <c r="I59" s="13"/>
      <c r="J59" s="13"/>
      <c r="K59" s="13"/>
      <c r="L59" s="13"/>
    </row>
    <row r="60" spans="1:14" x14ac:dyDescent="0.2">
      <c r="E60" s="14"/>
      <c r="F60" s="15"/>
      <c r="G60" s="14"/>
      <c r="H60" s="14"/>
      <c r="L60" s="4"/>
    </row>
    <row r="61" spans="1:14" x14ac:dyDescent="0.2">
      <c r="E61" s="14"/>
      <c r="F61" s="15"/>
      <c r="G61" s="14"/>
      <c r="H61" s="14"/>
      <c r="L61" s="4"/>
    </row>
    <row r="62" spans="1:14" x14ac:dyDescent="0.2">
      <c r="E62" s="14"/>
      <c r="F62" s="15"/>
      <c r="G62" s="14"/>
      <c r="H62" s="14"/>
      <c r="L62" s="4"/>
    </row>
    <row r="63" spans="1:14" x14ac:dyDescent="0.2">
      <c r="E63" s="14"/>
      <c r="F63" s="15"/>
      <c r="G63" s="14"/>
      <c r="H63" s="14"/>
      <c r="L63" s="4"/>
    </row>
    <row r="64" spans="1:14" x14ac:dyDescent="0.2">
      <c r="E64" s="14"/>
      <c r="F64" s="15"/>
      <c r="G64" s="14"/>
      <c r="H64" s="14"/>
      <c r="L64" s="4"/>
    </row>
    <row r="12170" spans="1:1" x14ac:dyDescent="0.2">
      <c r="A12170" s="12"/>
    </row>
  </sheetData>
  <mergeCells count="1">
    <mergeCell ref="A1:N1"/>
  </mergeCells>
  <pageMargins left="0.75" right="0.75" top="1" bottom="1" header="0.4921259845" footer="0.492125984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170"/>
  <sheetViews>
    <sheetView workbookViewId="0">
      <selection sqref="A1:Q1"/>
    </sheetView>
  </sheetViews>
  <sheetFormatPr defaultRowHeight="12.75" x14ac:dyDescent="0.2"/>
  <cols>
    <col min="1" max="1" width="13" style="4" customWidth="1"/>
    <col min="2" max="2" width="13.5703125" style="4" customWidth="1"/>
    <col min="3" max="3" width="9.85546875" style="4" customWidth="1"/>
    <col min="4" max="4" width="6.85546875" style="4" customWidth="1"/>
    <col min="5" max="5" width="5.85546875" style="4" customWidth="1"/>
    <col min="6" max="6" width="9.28515625" style="4" customWidth="1"/>
    <col min="7" max="7" width="11.7109375" style="4" customWidth="1"/>
    <col min="8" max="8" width="9.7109375" style="4" customWidth="1"/>
    <col min="9" max="9" width="11.42578125" style="4" customWidth="1"/>
    <col min="10" max="10" width="12.140625" style="11" customWidth="1"/>
    <col min="11" max="11" width="10.5703125" style="4" customWidth="1"/>
    <col min="12" max="12" width="6.28515625" style="11" customWidth="1"/>
    <col min="13" max="13" width="12.140625" bestFit="1" customWidth="1"/>
  </cols>
  <sheetData>
    <row r="1" spans="1:20" ht="15" customHeight="1" x14ac:dyDescent="0.25">
      <c r="A1" s="108" t="s">
        <v>258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1:20" ht="2.25" customHeight="1" x14ac:dyDescent="0.2"/>
    <row r="3" spans="1:20" ht="25.5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2" t="s">
        <v>5</v>
      </c>
      <c r="G3" s="1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160</v>
      </c>
      <c r="N3" s="90"/>
      <c r="O3" s="3"/>
      <c r="P3" s="3"/>
      <c r="Q3" s="3"/>
      <c r="R3" s="3"/>
      <c r="S3" s="3"/>
      <c r="T3" s="3"/>
    </row>
    <row r="4" spans="1:20" x14ac:dyDescent="0.2">
      <c r="A4" s="4" t="s">
        <v>18</v>
      </c>
      <c r="B4" s="4" t="s">
        <v>19</v>
      </c>
      <c r="C4" s="4" t="s">
        <v>20</v>
      </c>
      <c r="E4" s="5">
        <v>2</v>
      </c>
      <c r="F4" s="6">
        <v>19711</v>
      </c>
      <c r="G4" s="7" t="s">
        <v>14</v>
      </c>
      <c r="H4" s="7"/>
      <c r="I4" s="59">
        <v>534.41999999999996</v>
      </c>
      <c r="J4" s="9">
        <v>153</v>
      </c>
      <c r="K4" s="60">
        <v>80.16</v>
      </c>
      <c r="L4" s="16">
        <v>2</v>
      </c>
      <c r="M4" s="8" t="s">
        <v>161</v>
      </c>
      <c r="N4" s="10"/>
    </row>
    <row r="5" spans="1:20" x14ac:dyDescent="0.2">
      <c r="A5" s="4" t="s">
        <v>21</v>
      </c>
      <c r="B5" s="4" t="s">
        <v>22</v>
      </c>
      <c r="C5" s="4" t="s">
        <v>13</v>
      </c>
      <c r="E5" s="5">
        <v>2</v>
      </c>
      <c r="F5" s="6">
        <v>19966</v>
      </c>
      <c r="G5" s="7" t="s">
        <v>23</v>
      </c>
      <c r="H5" s="7"/>
      <c r="I5" s="59">
        <v>491.27</v>
      </c>
      <c r="J5" s="9">
        <v>161.5</v>
      </c>
      <c r="K5" s="60">
        <v>73.69</v>
      </c>
      <c r="L5" s="16">
        <v>2</v>
      </c>
      <c r="M5" s="8" t="s">
        <v>162</v>
      </c>
      <c r="N5" s="10"/>
    </row>
    <row r="6" spans="1:20" x14ac:dyDescent="0.2">
      <c r="A6" s="4" t="s">
        <v>24</v>
      </c>
      <c r="B6" s="4" t="s">
        <v>25</v>
      </c>
      <c r="C6" s="4" t="s">
        <v>26</v>
      </c>
      <c r="E6" s="5">
        <v>2</v>
      </c>
      <c r="F6" s="6">
        <v>20195</v>
      </c>
      <c r="G6" s="7" t="s">
        <v>27</v>
      </c>
      <c r="H6" s="7"/>
      <c r="I6" s="59">
        <v>570.94000000000005</v>
      </c>
      <c r="J6" s="9">
        <v>187</v>
      </c>
      <c r="K6" s="60">
        <v>85.64</v>
      </c>
      <c r="L6" s="16">
        <v>1</v>
      </c>
      <c r="M6" s="8" t="s">
        <v>163</v>
      </c>
      <c r="N6" s="10"/>
    </row>
    <row r="7" spans="1:20" x14ac:dyDescent="0.2">
      <c r="A7" s="4" t="s">
        <v>28</v>
      </c>
      <c r="B7" s="4" t="s">
        <v>29</v>
      </c>
      <c r="C7" s="4" t="s">
        <v>30</v>
      </c>
      <c r="E7" s="5">
        <v>3</v>
      </c>
      <c r="F7" s="6">
        <v>20214</v>
      </c>
      <c r="G7" s="7" t="s">
        <v>14</v>
      </c>
      <c r="H7" s="7" t="s">
        <v>31</v>
      </c>
      <c r="I7" s="59">
        <v>730.27</v>
      </c>
      <c r="J7" s="9">
        <v>144.5</v>
      </c>
      <c r="K7" s="60">
        <v>109.54</v>
      </c>
      <c r="L7" s="16">
        <v>2</v>
      </c>
      <c r="M7" s="8" t="s">
        <v>169</v>
      </c>
      <c r="N7" s="10"/>
    </row>
    <row r="8" spans="1:20" x14ac:dyDescent="0.2">
      <c r="A8" s="4" t="s">
        <v>32</v>
      </c>
      <c r="B8" s="4" t="s">
        <v>33</v>
      </c>
      <c r="C8" s="4" t="s">
        <v>120</v>
      </c>
      <c r="D8" s="4" t="s">
        <v>34</v>
      </c>
      <c r="E8" s="5">
        <v>4</v>
      </c>
      <c r="F8" s="6">
        <v>20381</v>
      </c>
      <c r="G8" s="7" t="s">
        <v>17</v>
      </c>
      <c r="H8" s="7" t="s">
        <v>35</v>
      </c>
      <c r="I8" s="59">
        <v>697.07</v>
      </c>
      <c r="J8" s="9">
        <v>161.5</v>
      </c>
      <c r="K8" s="60">
        <v>104.56</v>
      </c>
      <c r="L8" s="16">
        <v>1</v>
      </c>
      <c r="M8" s="8" t="s">
        <v>164</v>
      </c>
      <c r="N8" s="10"/>
    </row>
    <row r="9" spans="1:20" x14ac:dyDescent="0.2">
      <c r="A9" s="4" t="s">
        <v>36</v>
      </c>
      <c r="B9" s="4" t="s">
        <v>37</v>
      </c>
      <c r="C9" s="4" t="s">
        <v>38</v>
      </c>
      <c r="E9" s="5">
        <v>3</v>
      </c>
      <c r="F9" s="6">
        <v>20615</v>
      </c>
      <c r="G9" s="7" t="s">
        <v>23</v>
      </c>
      <c r="H9" s="7"/>
      <c r="I9" s="59">
        <v>471.35</v>
      </c>
      <c r="J9" s="9">
        <v>178.5</v>
      </c>
      <c r="K9" s="60">
        <v>70.7</v>
      </c>
      <c r="L9" s="16">
        <v>0</v>
      </c>
      <c r="M9" s="8" t="s">
        <v>165</v>
      </c>
      <c r="N9" s="10"/>
    </row>
    <row r="10" spans="1:20" x14ac:dyDescent="0.2">
      <c r="A10" s="4" t="s">
        <v>39</v>
      </c>
      <c r="B10" s="4" t="s">
        <v>40</v>
      </c>
      <c r="C10" s="4" t="s">
        <v>41</v>
      </c>
      <c r="E10" s="5">
        <v>2</v>
      </c>
      <c r="F10" s="6">
        <v>21288</v>
      </c>
      <c r="G10" s="7" t="s">
        <v>27</v>
      </c>
      <c r="H10" s="7"/>
      <c r="I10" s="59">
        <v>637.32000000000005</v>
      </c>
      <c r="J10" s="9">
        <v>190</v>
      </c>
      <c r="K10" s="60">
        <v>95.6</v>
      </c>
      <c r="L10" s="16">
        <v>1</v>
      </c>
      <c r="M10" s="8" t="s">
        <v>166</v>
      </c>
      <c r="N10" s="10"/>
    </row>
    <row r="11" spans="1:20" x14ac:dyDescent="0.2">
      <c r="A11" s="4" t="s">
        <v>42</v>
      </c>
      <c r="B11" s="4" t="s">
        <v>43</v>
      </c>
      <c r="C11" s="4" t="s">
        <v>157</v>
      </c>
      <c r="E11" s="5">
        <v>2</v>
      </c>
      <c r="F11" s="6">
        <v>21485</v>
      </c>
      <c r="G11" s="7" t="s">
        <v>27</v>
      </c>
      <c r="H11" s="7"/>
      <c r="I11" s="59">
        <v>497.91</v>
      </c>
      <c r="J11" s="9">
        <v>192</v>
      </c>
      <c r="K11" s="60">
        <v>74.69</v>
      </c>
      <c r="L11" s="16">
        <v>3</v>
      </c>
      <c r="M11" s="8" t="s">
        <v>167</v>
      </c>
      <c r="N11" s="10"/>
    </row>
    <row r="12" spans="1:20" x14ac:dyDescent="0.2">
      <c r="A12" s="4" t="s">
        <v>44</v>
      </c>
      <c r="B12" s="4" t="s">
        <v>45</v>
      </c>
      <c r="C12" s="4" t="s">
        <v>46</v>
      </c>
      <c r="E12" s="5">
        <v>3</v>
      </c>
      <c r="F12" s="6">
        <v>21626</v>
      </c>
      <c r="G12" s="7" t="s">
        <v>27</v>
      </c>
      <c r="H12" s="7"/>
      <c r="I12" s="59">
        <v>494.59</v>
      </c>
      <c r="J12" s="9">
        <v>192</v>
      </c>
      <c r="K12" s="60">
        <v>74.19</v>
      </c>
      <c r="L12" s="16">
        <v>3</v>
      </c>
      <c r="M12" s="8" t="s">
        <v>168</v>
      </c>
      <c r="N12" s="10"/>
    </row>
    <row r="13" spans="1:20" x14ac:dyDescent="0.2">
      <c r="A13" s="4" t="s">
        <v>47</v>
      </c>
      <c r="B13" s="4" t="s">
        <v>48</v>
      </c>
      <c r="C13" s="4" t="s">
        <v>49</v>
      </c>
      <c r="E13" s="5">
        <v>2</v>
      </c>
      <c r="F13" s="6">
        <v>21632</v>
      </c>
      <c r="G13" s="7" t="s">
        <v>27</v>
      </c>
      <c r="H13" s="7"/>
      <c r="I13" s="59">
        <v>468.03</v>
      </c>
      <c r="J13" s="9">
        <v>187</v>
      </c>
      <c r="K13" s="60">
        <v>70.2</v>
      </c>
      <c r="L13" s="16">
        <v>2</v>
      </c>
      <c r="M13" s="8" t="s">
        <v>170</v>
      </c>
      <c r="N13" s="10"/>
    </row>
    <row r="14" spans="1:20" x14ac:dyDescent="0.2">
      <c r="A14" s="4" t="s">
        <v>50</v>
      </c>
      <c r="B14" s="4" t="s">
        <v>51</v>
      </c>
      <c r="C14" s="4" t="s">
        <v>52</v>
      </c>
      <c r="E14" s="5">
        <v>2</v>
      </c>
      <c r="F14" s="6">
        <v>22690</v>
      </c>
      <c r="G14" s="7" t="s">
        <v>14</v>
      </c>
      <c r="H14" s="7"/>
      <c r="I14" s="59">
        <v>504.55</v>
      </c>
      <c r="J14" s="9">
        <v>187</v>
      </c>
      <c r="K14" s="60">
        <v>75.680000000000007</v>
      </c>
      <c r="L14" s="16">
        <v>2</v>
      </c>
      <c r="M14" s="8" t="s">
        <v>161</v>
      </c>
      <c r="N14" s="10"/>
    </row>
    <row r="15" spans="1:20" x14ac:dyDescent="0.2">
      <c r="A15" s="4" t="s">
        <v>53</v>
      </c>
      <c r="B15" s="4" t="s">
        <v>54</v>
      </c>
      <c r="C15" s="4" t="s">
        <v>55</v>
      </c>
      <c r="E15" s="5">
        <v>2</v>
      </c>
      <c r="F15" s="6">
        <v>23011</v>
      </c>
      <c r="G15" s="7" t="s">
        <v>56</v>
      </c>
      <c r="H15" s="7"/>
      <c r="I15" s="59">
        <v>504.55</v>
      </c>
      <c r="J15" s="9">
        <v>187</v>
      </c>
      <c r="K15" s="60">
        <v>75.680000000000007</v>
      </c>
      <c r="L15" s="16">
        <v>1</v>
      </c>
      <c r="M15" s="8" t="s">
        <v>171</v>
      </c>
      <c r="N15" s="10"/>
    </row>
    <row r="16" spans="1:20" x14ac:dyDescent="0.2">
      <c r="A16" s="4" t="s">
        <v>57</v>
      </c>
      <c r="B16" s="4" t="s">
        <v>58</v>
      </c>
      <c r="C16" s="4" t="s">
        <v>38</v>
      </c>
      <c r="D16" s="4" t="s">
        <v>59</v>
      </c>
      <c r="E16" s="5">
        <v>3</v>
      </c>
      <c r="F16" s="6">
        <v>23149</v>
      </c>
      <c r="G16" s="7" t="s">
        <v>14</v>
      </c>
      <c r="H16" s="7"/>
      <c r="I16" s="59">
        <v>657.24</v>
      </c>
      <c r="J16" s="9">
        <v>187</v>
      </c>
      <c r="K16" s="60">
        <v>98.59</v>
      </c>
      <c r="L16" s="16">
        <v>0</v>
      </c>
      <c r="M16" s="8" t="s">
        <v>172</v>
      </c>
      <c r="N16" s="10"/>
    </row>
    <row r="17" spans="1:14" x14ac:dyDescent="0.2">
      <c r="A17" s="4" t="s">
        <v>60</v>
      </c>
      <c r="B17" s="4" t="s">
        <v>61</v>
      </c>
      <c r="C17" s="4" t="s">
        <v>62</v>
      </c>
      <c r="E17" s="5">
        <v>2</v>
      </c>
      <c r="F17" s="6">
        <v>23237</v>
      </c>
      <c r="G17" s="7" t="s">
        <v>23</v>
      </c>
      <c r="H17" s="7" t="s">
        <v>31</v>
      </c>
      <c r="I17" s="59">
        <v>718.65</v>
      </c>
      <c r="J17" s="9">
        <v>187</v>
      </c>
      <c r="K17" s="60">
        <v>107.8</v>
      </c>
      <c r="L17" s="16">
        <v>1</v>
      </c>
      <c r="M17" s="8" t="s">
        <v>173</v>
      </c>
      <c r="N17" s="10"/>
    </row>
    <row r="18" spans="1:14" x14ac:dyDescent="0.2">
      <c r="A18" s="4" t="s">
        <v>63</v>
      </c>
      <c r="B18" s="4" t="s">
        <v>64</v>
      </c>
      <c r="C18" s="4" t="s">
        <v>65</v>
      </c>
      <c r="E18" s="5">
        <v>2</v>
      </c>
      <c r="F18" s="6">
        <v>23395</v>
      </c>
      <c r="G18" s="7" t="s">
        <v>14</v>
      </c>
      <c r="H18" s="7"/>
      <c r="I18" s="59">
        <v>509.53</v>
      </c>
      <c r="J18" s="9">
        <v>178.5</v>
      </c>
      <c r="K18" s="60">
        <v>76.430000000000007</v>
      </c>
      <c r="L18" s="16">
        <v>2</v>
      </c>
      <c r="M18" s="8" t="s">
        <v>163</v>
      </c>
      <c r="N18" s="10"/>
    </row>
    <row r="19" spans="1:14" x14ac:dyDescent="0.2">
      <c r="A19" s="4" t="s">
        <v>66</v>
      </c>
      <c r="B19" s="4" t="s">
        <v>67</v>
      </c>
      <c r="C19" s="4" t="s">
        <v>68</v>
      </c>
      <c r="D19" s="4" t="s">
        <v>69</v>
      </c>
      <c r="E19" s="5">
        <v>3</v>
      </c>
      <c r="F19" s="6">
        <v>23601</v>
      </c>
      <c r="G19" s="7" t="s">
        <v>23</v>
      </c>
      <c r="H19" s="7" t="s">
        <v>31</v>
      </c>
      <c r="I19" s="59">
        <v>763.46</v>
      </c>
      <c r="J19" s="9">
        <v>187</v>
      </c>
      <c r="K19" s="60">
        <v>114.52</v>
      </c>
      <c r="L19" s="16">
        <v>2</v>
      </c>
      <c r="M19" s="8" t="s">
        <v>164</v>
      </c>
      <c r="N19" s="10"/>
    </row>
    <row r="20" spans="1:14" x14ac:dyDescent="0.2">
      <c r="A20" s="4" t="s">
        <v>72</v>
      </c>
      <c r="B20" s="4" t="s">
        <v>73</v>
      </c>
      <c r="C20" s="4" t="s">
        <v>74</v>
      </c>
      <c r="D20" s="4" t="s">
        <v>75</v>
      </c>
      <c r="E20" s="5">
        <v>4</v>
      </c>
      <c r="F20" s="6">
        <v>24053</v>
      </c>
      <c r="G20" s="7" t="s">
        <v>17</v>
      </c>
      <c r="H20" s="7" t="s">
        <v>76</v>
      </c>
      <c r="I20" s="59">
        <v>1161.79</v>
      </c>
      <c r="J20" s="9">
        <v>187</v>
      </c>
      <c r="K20" s="60">
        <v>174.27</v>
      </c>
      <c r="L20" s="16">
        <v>1</v>
      </c>
      <c r="M20" s="8" t="s">
        <v>171</v>
      </c>
      <c r="N20" s="10"/>
    </row>
    <row r="21" spans="1:14" x14ac:dyDescent="0.2">
      <c r="A21" s="4" t="s">
        <v>77</v>
      </c>
      <c r="B21" s="4" t="s">
        <v>78</v>
      </c>
      <c r="C21" s="4" t="s">
        <v>158</v>
      </c>
      <c r="E21" s="5">
        <v>2</v>
      </c>
      <c r="F21" s="6">
        <v>24119</v>
      </c>
      <c r="G21" s="7" t="s">
        <v>17</v>
      </c>
      <c r="H21" s="7"/>
      <c r="I21" s="59">
        <v>481.31</v>
      </c>
      <c r="J21" s="9">
        <v>144.5</v>
      </c>
      <c r="K21" s="60">
        <v>72.2</v>
      </c>
      <c r="L21" s="16">
        <v>1</v>
      </c>
      <c r="M21" s="8" t="s">
        <v>170</v>
      </c>
      <c r="N21" s="10"/>
    </row>
    <row r="22" spans="1:14" x14ac:dyDescent="0.2">
      <c r="A22" s="4" t="s">
        <v>70</v>
      </c>
      <c r="B22" s="4" t="s">
        <v>71</v>
      </c>
      <c r="C22" s="4" t="s">
        <v>26</v>
      </c>
      <c r="E22" s="5">
        <v>3</v>
      </c>
      <c r="F22" s="6">
        <v>24134</v>
      </c>
      <c r="G22" s="7" t="s">
        <v>14</v>
      </c>
      <c r="H22" s="7"/>
      <c r="I22" s="59">
        <v>521.14</v>
      </c>
      <c r="J22" s="9">
        <v>187</v>
      </c>
      <c r="K22" s="60">
        <v>78.17</v>
      </c>
      <c r="L22" s="16">
        <v>0</v>
      </c>
      <c r="M22" s="8" t="s">
        <v>171</v>
      </c>
      <c r="N22" s="10"/>
    </row>
    <row r="23" spans="1:14" x14ac:dyDescent="0.2">
      <c r="A23" s="4" t="s">
        <v>79</v>
      </c>
      <c r="B23" s="4" t="s">
        <v>80</v>
      </c>
      <c r="C23" s="4" t="s">
        <v>81</v>
      </c>
      <c r="E23" s="5">
        <v>2</v>
      </c>
      <c r="F23" s="6">
        <v>24154</v>
      </c>
      <c r="G23" s="7" t="s">
        <v>14</v>
      </c>
      <c r="H23" s="7"/>
      <c r="I23" s="59">
        <v>501.23</v>
      </c>
      <c r="J23" s="9">
        <v>170</v>
      </c>
      <c r="K23" s="60">
        <v>75.180000000000007</v>
      </c>
      <c r="L23" s="16">
        <v>4</v>
      </c>
      <c r="M23" s="8" t="s">
        <v>167</v>
      </c>
      <c r="N23" s="10"/>
    </row>
    <row r="24" spans="1:14" x14ac:dyDescent="0.2">
      <c r="A24" s="4" t="s">
        <v>82</v>
      </c>
      <c r="B24" s="4" t="s">
        <v>83</v>
      </c>
      <c r="C24" s="4" t="s">
        <v>84</v>
      </c>
      <c r="E24" s="5">
        <v>2</v>
      </c>
      <c r="F24" s="6">
        <v>24290</v>
      </c>
      <c r="G24" s="7" t="s">
        <v>14</v>
      </c>
      <c r="H24" s="7"/>
      <c r="I24" s="59">
        <v>509.53</v>
      </c>
      <c r="J24" s="9">
        <v>187</v>
      </c>
      <c r="K24" s="60">
        <v>76.430000000000007</v>
      </c>
      <c r="L24" s="16">
        <v>5</v>
      </c>
      <c r="M24" s="8" t="s">
        <v>165</v>
      </c>
      <c r="N24" s="10"/>
    </row>
    <row r="25" spans="1:14" x14ac:dyDescent="0.2">
      <c r="A25" s="4" t="s">
        <v>85</v>
      </c>
      <c r="B25" s="4" t="s">
        <v>86</v>
      </c>
      <c r="C25" s="4" t="s">
        <v>87</v>
      </c>
      <c r="E25" s="5">
        <v>2</v>
      </c>
      <c r="F25" s="6">
        <v>24333</v>
      </c>
      <c r="G25" s="7" t="s">
        <v>17</v>
      </c>
      <c r="H25" s="7"/>
      <c r="I25" s="59">
        <v>471.35</v>
      </c>
      <c r="J25" s="9">
        <v>187</v>
      </c>
      <c r="K25" s="60">
        <v>70.7</v>
      </c>
      <c r="L25" s="16">
        <v>1</v>
      </c>
      <c r="M25" s="8" t="s">
        <v>169</v>
      </c>
      <c r="N25" s="10"/>
    </row>
    <row r="26" spans="1:14" x14ac:dyDescent="0.2">
      <c r="A26" s="4" t="s">
        <v>88</v>
      </c>
      <c r="B26" s="4" t="s">
        <v>89</v>
      </c>
      <c r="C26" s="4" t="s">
        <v>90</v>
      </c>
      <c r="D26" s="4" t="s">
        <v>69</v>
      </c>
      <c r="E26" s="5">
        <v>3</v>
      </c>
      <c r="F26" s="6">
        <v>24455</v>
      </c>
      <c r="G26" s="7" t="s">
        <v>14</v>
      </c>
      <c r="H26" s="7"/>
      <c r="I26" s="59">
        <v>657.24</v>
      </c>
      <c r="J26" s="9">
        <v>187</v>
      </c>
      <c r="K26" s="60">
        <v>98.59</v>
      </c>
      <c r="L26" s="16">
        <v>2</v>
      </c>
      <c r="M26" s="8" t="s">
        <v>163</v>
      </c>
      <c r="N26" s="10"/>
    </row>
    <row r="27" spans="1:14" x14ac:dyDescent="0.2">
      <c r="A27" s="4" t="s">
        <v>91</v>
      </c>
      <c r="B27" s="4" t="s">
        <v>92</v>
      </c>
      <c r="C27" s="4" t="s">
        <v>93</v>
      </c>
      <c r="E27" s="5">
        <v>2</v>
      </c>
      <c r="F27" s="6">
        <v>24708</v>
      </c>
      <c r="G27" s="7" t="s">
        <v>27</v>
      </c>
      <c r="H27" s="7"/>
      <c r="I27" s="59">
        <v>464.71</v>
      </c>
      <c r="J27" s="9">
        <v>187</v>
      </c>
      <c r="K27" s="60">
        <v>69.709999999999994</v>
      </c>
      <c r="L27" s="16">
        <v>2</v>
      </c>
      <c r="M27" s="8" t="s">
        <v>170</v>
      </c>
      <c r="N27" s="10"/>
    </row>
    <row r="28" spans="1:14" x14ac:dyDescent="0.2">
      <c r="A28" s="4" t="s">
        <v>94</v>
      </c>
      <c r="B28" s="4" t="s">
        <v>95</v>
      </c>
      <c r="C28" s="4" t="s">
        <v>26</v>
      </c>
      <c r="E28" s="5">
        <v>1</v>
      </c>
      <c r="F28" s="6">
        <v>25173</v>
      </c>
      <c r="G28" s="7" t="s">
        <v>14</v>
      </c>
      <c r="H28" s="7"/>
      <c r="I28" s="59">
        <v>497.91</v>
      </c>
      <c r="J28" s="9">
        <v>144.5</v>
      </c>
      <c r="K28" s="60">
        <v>74.69</v>
      </c>
      <c r="L28" s="16">
        <v>2</v>
      </c>
      <c r="M28" s="8" t="s">
        <v>161</v>
      </c>
      <c r="N28" s="10"/>
    </row>
    <row r="29" spans="1:14" x14ac:dyDescent="0.2">
      <c r="A29" s="4" t="s">
        <v>96</v>
      </c>
      <c r="B29" s="4" t="s">
        <v>97</v>
      </c>
      <c r="C29" s="4" t="s">
        <v>90</v>
      </c>
      <c r="E29" s="5">
        <v>1</v>
      </c>
      <c r="F29" s="6">
        <v>25268</v>
      </c>
      <c r="G29" s="7" t="s">
        <v>17</v>
      </c>
      <c r="H29" s="7"/>
      <c r="I29" s="59">
        <v>496.25</v>
      </c>
      <c r="J29" s="9">
        <v>170</v>
      </c>
      <c r="K29" s="60">
        <v>74.44</v>
      </c>
      <c r="L29" s="16">
        <v>2</v>
      </c>
      <c r="M29" s="8" t="s">
        <v>162</v>
      </c>
      <c r="N29" s="10"/>
    </row>
    <row r="30" spans="1:14" x14ac:dyDescent="0.2">
      <c r="A30" s="4" t="s">
        <v>98</v>
      </c>
      <c r="B30" s="4" t="s">
        <v>99</v>
      </c>
      <c r="C30" s="4" t="s">
        <v>100</v>
      </c>
      <c r="D30" s="4" t="s">
        <v>69</v>
      </c>
      <c r="E30" s="5">
        <v>2</v>
      </c>
      <c r="F30" s="6">
        <v>25465</v>
      </c>
      <c r="G30" s="7" t="s">
        <v>101</v>
      </c>
      <c r="H30" s="7"/>
      <c r="I30" s="59">
        <v>627.37</v>
      </c>
      <c r="J30" s="9">
        <v>200</v>
      </c>
      <c r="K30" s="60">
        <v>94.11</v>
      </c>
      <c r="L30" s="16">
        <v>3</v>
      </c>
      <c r="M30" s="8" t="s">
        <v>163</v>
      </c>
      <c r="N30" s="10"/>
    </row>
    <row r="31" spans="1:14" x14ac:dyDescent="0.2">
      <c r="A31" s="4" t="s">
        <v>102</v>
      </c>
      <c r="B31" s="4" t="s">
        <v>103</v>
      </c>
      <c r="C31" s="4" t="s">
        <v>52</v>
      </c>
      <c r="E31" s="5">
        <v>1</v>
      </c>
      <c r="F31" s="6">
        <v>25697</v>
      </c>
      <c r="G31" s="7" t="s">
        <v>14</v>
      </c>
      <c r="H31" s="7"/>
      <c r="I31" s="59">
        <v>507.87</v>
      </c>
      <c r="J31" s="9">
        <v>187</v>
      </c>
      <c r="K31" s="60">
        <v>76.180000000000007</v>
      </c>
      <c r="L31" s="16">
        <v>3</v>
      </c>
      <c r="M31" s="8" t="s">
        <v>169</v>
      </c>
      <c r="N31" s="10"/>
    </row>
    <row r="32" spans="1:14" x14ac:dyDescent="0.2">
      <c r="A32" s="4" t="s">
        <v>104</v>
      </c>
      <c r="B32" s="4" t="s">
        <v>105</v>
      </c>
      <c r="C32" s="4" t="s">
        <v>106</v>
      </c>
      <c r="E32" s="5">
        <v>1</v>
      </c>
      <c r="F32" s="6">
        <v>25850</v>
      </c>
      <c r="G32" s="7" t="s">
        <v>17</v>
      </c>
      <c r="H32" s="7"/>
      <c r="I32" s="59">
        <v>494.59</v>
      </c>
      <c r="J32" s="9">
        <v>187</v>
      </c>
      <c r="K32" s="60">
        <v>74.19</v>
      </c>
      <c r="L32" s="16">
        <v>0</v>
      </c>
      <c r="M32" s="8" t="s">
        <v>164</v>
      </c>
      <c r="N32" s="10"/>
    </row>
    <row r="33" spans="1:14" x14ac:dyDescent="0.2">
      <c r="A33" s="4" t="s">
        <v>107</v>
      </c>
      <c r="B33" s="4" t="s">
        <v>108</v>
      </c>
      <c r="C33" s="4" t="s">
        <v>109</v>
      </c>
      <c r="E33" s="5">
        <v>2</v>
      </c>
      <c r="F33" s="6">
        <v>25934</v>
      </c>
      <c r="G33" s="7" t="s">
        <v>27</v>
      </c>
      <c r="H33" s="7"/>
      <c r="I33" s="59">
        <v>489.61</v>
      </c>
      <c r="J33" s="9">
        <v>187</v>
      </c>
      <c r="K33" s="60">
        <v>73.44</v>
      </c>
      <c r="L33" s="16">
        <v>1</v>
      </c>
      <c r="M33" s="8" t="s">
        <v>165</v>
      </c>
      <c r="N33" s="10"/>
    </row>
    <row r="34" spans="1:14" x14ac:dyDescent="0.2">
      <c r="A34" s="4" t="s">
        <v>110</v>
      </c>
      <c r="B34" s="4" t="s">
        <v>111</v>
      </c>
      <c r="C34" s="4" t="s">
        <v>112</v>
      </c>
      <c r="E34" s="5">
        <v>2</v>
      </c>
      <c r="F34" s="6">
        <v>26045</v>
      </c>
      <c r="G34" s="7" t="s">
        <v>23</v>
      </c>
      <c r="H34" s="7"/>
      <c r="I34" s="59">
        <v>629.02</v>
      </c>
      <c r="J34" s="9">
        <v>187</v>
      </c>
      <c r="K34" s="60">
        <v>94.35</v>
      </c>
      <c r="L34" s="16">
        <v>1</v>
      </c>
      <c r="M34" s="8" t="s">
        <v>166</v>
      </c>
      <c r="N34" s="10"/>
    </row>
    <row r="35" spans="1:14" x14ac:dyDescent="0.2">
      <c r="A35" s="4" t="s">
        <v>113</v>
      </c>
      <c r="B35" s="4" t="s">
        <v>114</v>
      </c>
      <c r="C35" s="4" t="s">
        <v>115</v>
      </c>
      <c r="E35" s="5">
        <v>2</v>
      </c>
      <c r="F35" s="6">
        <v>26162</v>
      </c>
      <c r="G35" s="7" t="s">
        <v>27</v>
      </c>
      <c r="H35" s="7"/>
      <c r="I35" s="59">
        <v>531.1</v>
      </c>
      <c r="J35" s="9">
        <v>195</v>
      </c>
      <c r="K35" s="60">
        <v>79.67</v>
      </c>
      <c r="L35" s="16">
        <v>1</v>
      </c>
      <c r="M35" s="8" t="s">
        <v>167</v>
      </c>
      <c r="N35" s="10"/>
    </row>
    <row r="36" spans="1:14" x14ac:dyDescent="0.2">
      <c r="A36" s="4" t="s">
        <v>116</v>
      </c>
      <c r="B36" s="4" t="s">
        <v>117</v>
      </c>
      <c r="C36" s="4" t="s">
        <v>13</v>
      </c>
      <c r="E36" s="5">
        <v>2</v>
      </c>
      <c r="F36" s="6">
        <v>26216</v>
      </c>
      <c r="G36" s="7" t="s">
        <v>14</v>
      </c>
      <c r="H36" s="7"/>
      <c r="I36" s="59">
        <v>534.41999999999996</v>
      </c>
      <c r="J36" s="9">
        <v>187</v>
      </c>
      <c r="K36" s="60">
        <v>80.16</v>
      </c>
      <c r="L36" s="16">
        <v>2</v>
      </c>
      <c r="M36" s="8" t="s">
        <v>168</v>
      </c>
      <c r="N36" s="10"/>
    </row>
    <row r="37" spans="1:14" x14ac:dyDescent="0.2">
      <c r="A37" s="4" t="s">
        <v>118</v>
      </c>
      <c r="B37" s="4" t="s">
        <v>119</v>
      </c>
      <c r="C37" s="4" t="s">
        <v>120</v>
      </c>
      <c r="E37" s="5">
        <v>2</v>
      </c>
      <c r="F37" s="6">
        <v>26219</v>
      </c>
      <c r="G37" s="7" t="s">
        <v>14</v>
      </c>
      <c r="H37" s="7"/>
      <c r="I37" s="59">
        <v>494.59</v>
      </c>
      <c r="J37" s="9">
        <v>187</v>
      </c>
      <c r="K37" s="60">
        <v>74.19</v>
      </c>
      <c r="L37" s="16">
        <v>2</v>
      </c>
      <c r="M37" s="8" t="s">
        <v>170</v>
      </c>
      <c r="N37" s="10"/>
    </row>
    <row r="38" spans="1:14" x14ac:dyDescent="0.2">
      <c r="A38" s="4" t="s">
        <v>121</v>
      </c>
      <c r="B38" s="4" t="s">
        <v>122</v>
      </c>
      <c r="C38" s="4" t="s">
        <v>123</v>
      </c>
      <c r="E38" s="5">
        <v>1</v>
      </c>
      <c r="F38" s="6">
        <v>26415</v>
      </c>
      <c r="G38" s="7" t="s">
        <v>14</v>
      </c>
      <c r="H38" s="7"/>
      <c r="I38" s="59">
        <v>501.23</v>
      </c>
      <c r="J38" s="9">
        <v>196</v>
      </c>
      <c r="K38" s="60">
        <v>75.180000000000007</v>
      </c>
      <c r="L38" s="16">
        <v>0</v>
      </c>
      <c r="M38" s="8" t="s">
        <v>161</v>
      </c>
      <c r="N38" s="10"/>
    </row>
    <row r="39" spans="1:14" x14ac:dyDescent="0.2">
      <c r="A39" s="4" t="s">
        <v>124</v>
      </c>
      <c r="B39" s="4" t="s">
        <v>125</v>
      </c>
      <c r="C39" s="4" t="s">
        <v>74</v>
      </c>
      <c r="D39" s="4" t="s">
        <v>126</v>
      </c>
      <c r="E39" s="5">
        <v>1</v>
      </c>
      <c r="F39" s="6">
        <v>26492</v>
      </c>
      <c r="G39" s="7" t="s">
        <v>27</v>
      </c>
      <c r="H39" s="7"/>
      <c r="I39" s="59">
        <v>516.16999999999996</v>
      </c>
      <c r="J39" s="9">
        <v>187</v>
      </c>
      <c r="K39" s="60">
        <v>77.430000000000007</v>
      </c>
      <c r="L39" s="16">
        <v>0</v>
      </c>
      <c r="M39" s="8" t="s">
        <v>171</v>
      </c>
      <c r="N39" s="10"/>
    </row>
    <row r="40" spans="1:14" x14ac:dyDescent="0.2">
      <c r="A40" s="4" t="s">
        <v>127</v>
      </c>
      <c r="B40" s="4" t="s">
        <v>128</v>
      </c>
      <c r="C40" s="4" t="s">
        <v>129</v>
      </c>
      <c r="E40" s="5">
        <v>2</v>
      </c>
      <c r="F40" s="6">
        <v>26661</v>
      </c>
      <c r="G40" s="7" t="s">
        <v>101</v>
      </c>
      <c r="H40" s="7"/>
      <c r="I40" s="59">
        <v>431.52</v>
      </c>
      <c r="J40" s="9">
        <v>187</v>
      </c>
      <c r="K40" s="60">
        <v>64.73</v>
      </c>
      <c r="L40" s="16">
        <v>1</v>
      </c>
      <c r="M40" s="8" t="s">
        <v>172</v>
      </c>
      <c r="N40" s="10"/>
    </row>
    <row r="41" spans="1:14" x14ac:dyDescent="0.2">
      <c r="A41" s="4" t="s">
        <v>130</v>
      </c>
      <c r="B41" s="4" t="s">
        <v>131</v>
      </c>
      <c r="C41" s="4" t="s">
        <v>132</v>
      </c>
      <c r="E41" s="5">
        <v>1</v>
      </c>
      <c r="F41" s="6">
        <v>26994</v>
      </c>
      <c r="G41" s="7" t="s">
        <v>101</v>
      </c>
      <c r="H41" s="7"/>
      <c r="I41" s="59">
        <v>517.83000000000004</v>
      </c>
      <c r="J41" s="9">
        <v>144.5</v>
      </c>
      <c r="K41" s="60">
        <v>77.67</v>
      </c>
      <c r="L41" s="16">
        <v>0</v>
      </c>
      <c r="M41" s="8" t="s">
        <v>163</v>
      </c>
      <c r="N41" s="10"/>
    </row>
    <row r="42" spans="1:14" x14ac:dyDescent="0.2">
      <c r="A42" s="4" t="s">
        <v>133</v>
      </c>
      <c r="B42" s="4" t="s">
        <v>134</v>
      </c>
      <c r="C42" s="4" t="s">
        <v>30</v>
      </c>
      <c r="E42" s="5">
        <v>3</v>
      </c>
      <c r="F42" s="6">
        <v>27086</v>
      </c>
      <c r="G42" s="7" t="s">
        <v>14</v>
      </c>
      <c r="H42" s="7"/>
      <c r="I42" s="59">
        <v>497.91</v>
      </c>
      <c r="J42" s="9">
        <v>187</v>
      </c>
      <c r="K42" s="60">
        <v>74.69</v>
      </c>
      <c r="L42" s="16">
        <v>3</v>
      </c>
      <c r="M42" s="8" t="s">
        <v>164</v>
      </c>
      <c r="N42" s="10"/>
    </row>
    <row r="43" spans="1:14" x14ac:dyDescent="0.2">
      <c r="A43" s="4" t="s">
        <v>135</v>
      </c>
      <c r="B43" s="4" t="s">
        <v>136</v>
      </c>
      <c r="C43" s="4" t="s">
        <v>100</v>
      </c>
      <c r="E43" s="5">
        <v>2</v>
      </c>
      <c r="F43" s="6">
        <v>28283</v>
      </c>
      <c r="G43" s="7" t="s">
        <v>101</v>
      </c>
      <c r="H43" s="7"/>
      <c r="I43" s="59">
        <v>464.71</v>
      </c>
      <c r="J43" s="9">
        <v>187</v>
      </c>
      <c r="K43" s="60">
        <v>69.709999999999994</v>
      </c>
      <c r="L43" s="16">
        <v>3</v>
      </c>
      <c r="M43" s="8" t="s">
        <v>171</v>
      </c>
      <c r="N43" s="10"/>
    </row>
    <row r="44" spans="1:14" x14ac:dyDescent="0.2">
      <c r="A44" s="4" t="s">
        <v>137</v>
      </c>
      <c r="B44" s="4" t="s">
        <v>138</v>
      </c>
      <c r="C44" s="4" t="s">
        <v>13</v>
      </c>
      <c r="E44" s="5">
        <v>4</v>
      </c>
      <c r="F44" s="6">
        <v>28831</v>
      </c>
      <c r="G44" s="7" t="s">
        <v>101</v>
      </c>
      <c r="H44" s="7"/>
      <c r="I44" s="59">
        <v>494.59</v>
      </c>
      <c r="J44" s="9">
        <v>187</v>
      </c>
      <c r="K44" s="60">
        <v>74.19</v>
      </c>
      <c r="L44" s="16">
        <v>0</v>
      </c>
      <c r="M44" s="8" t="s">
        <v>170</v>
      </c>
      <c r="N44" s="10"/>
    </row>
    <row r="45" spans="1:14" x14ac:dyDescent="0.2">
      <c r="A45" s="4" t="s">
        <v>139</v>
      </c>
      <c r="B45" s="4" t="s">
        <v>140</v>
      </c>
      <c r="C45" s="4" t="s">
        <v>141</v>
      </c>
      <c r="D45" s="4" t="s">
        <v>69</v>
      </c>
      <c r="E45" s="5">
        <v>2</v>
      </c>
      <c r="F45" s="6">
        <v>29139</v>
      </c>
      <c r="G45" s="7" t="s">
        <v>101</v>
      </c>
      <c r="H45" s="7"/>
      <c r="I45" s="59">
        <v>541.05999999999995</v>
      </c>
      <c r="J45" s="9">
        <v>187</v>
      </c>
      <c r="K45" s="60">
        <v>81.16</v>
      </c>
      <c r="L45" s="16">
        <v>2</v>
      </c>
      <c r="M45" s="8" t="s">
        <v>171</v>
      </c>
      <c r="N45" s="10"/>
    </row>
    <row r="46" spans="1:14" x14ac:dyDescent="0.2">
      <c r="A46" s="4" t="s">
        <v>156</v>
      </c>
      <c r="B46" s="4" t="s">
        <v>12</v>
      </c>
      <c r="C46" s="4" t="s">
        <v>13</v>
      </c>
      <c r="E46" s="5">
        <v>2</v>
      </c>
      <c r="F46" s="6">
        <v>29913</v>
      </c>
      <c r="G46" s="7" t="s">
        <v>14</v>
      </c>
      <c r="H46" s="7"/>
      <c r="I46" s="59">
        <v>501.23</v>
      </c>
      <c r="J46" s="9">
        <v>187</v>
      </c>
      <c r="K46" s="60">
        <v>75.180000000000007</v>
      </c>
      <c r="L46" s="16">
        <v>2</v>
      </c>
      <c r="M46" s="8" t="s">
        <v>167</v>
      </c>
      <c r="N46" s="10"/>
    </row>
    <row r="47" spans="1:14" x14ac:dyDescent="0.2">
      <c r="A47" s="4" t="s">
        <v>142</v>
      </c>
      <c r="B47" s="4" t="s">
        <v>143</v>
      </c>
      <c r="C47" s="4" t="s">
        <v>144</v>
      </c>
      <c r="E47" s="5">
        <v>2</v>
      </c>
      <c r="F47" s="6">
        <v>30632</v>
      </c>
      <c r="G47" s="7" t="s">
        <v>14</v>
      </c>
      <c r="H47" s="7"/>
      <c r="I47" s="59">
        <v>489.61</v>
      </c>
      <c r="J47" s="9">
        <v>187</v>
      </c>
      <c r="K47" s="60">
        <v>73.44</v>
      </c>
      <c r="L47" s="16">
        <v>2</v>
      </c>
      <c r="M47" s="8" t="s">
        <v>165</v>
      </c>
      <c r="N47" s="10"/>
    </row>
    <row r="48" spans="1:14" x14ac:dyDescent="0.2">
      <c r="A48" s="4" t="s">
        <v>145</v>
      </c>
      <c r="B48" s="4" t="s">
        <v>146</v>
      </c>
      <c r="C48" s="4" t="s">
        <v>147</v>
      </c>
      <c r="E48" s="5">
        <v>4</v>
      </c>
      <c r="F48" s="6">
        <v>30632</v>
      </c>
      <c r="G48" s="7" t="s">
        <v>17</v>
      </c>
      <c r="H48" s="7"/>
      <c r="I48" s="59">
        <v>537.74</v>
      </c>
      <c r="J48" s="9">
        <v>187</v>
      </c>
      <c r="K48" s="60">
        <v>80.66</v>
      </c>
      <c r="L48" s="16">
        <v>1</v>
      </c>
      <c r="M48" s="8" t="s">
        <v>169</v>
      </c>
      <c r="N48" s="10"/>
    </row>
    <row r="49" spans="1:14" x14ac:dyDescent="0.2">
      <c r="A49" s="4" t="s">
        <v>148</v>
      </c>
      <c r="B49" s="4" t="s">
        <v>149</v>
      </c>
      <c r="C49" s="4" t="s">
        <v>26</v>
      </c>
      <c r="E49" s="5">
        <v>2</v>
      </c>
      <c r="F49" s="6">
        <v>30798</v>
      </c>
      <c r="G49" s="7" t="s">
        <v>14</v>
      </c>
      <c r="H49" s="7"/>
      <c r="I49" s="59">
        <v>514.51</v>
      </c>
      <c r="J49" s="9">
        <v>144.5</v>
      </c>
      <c r="K49" s="60">
        <v>77.180000000000007</v>
      </c>
      <c r="L49" s="16">
        <v>1</v>
      </c>
      <c r="M49" s="8" t="s">
        <v>163</v>
      </c>
      <c r="N49" s="10"/>
    </row>
    <row r="50" spans="1:14" x14ac:dyDescent="0.2">
      <c r="A50" s="4" t="s">
        <v>150</v>
      </c>
      <c r="B50" s="4" t="s">
        <v>151</v>
      </c>
      <c r="C50" s="4" t="s">
        <v>26</v>
      </c>
      <c r="E50" s="5">
        <v>3</v>
      </c>
      <c r="F50" s="6">
        <v>31769</v>
      </c>
      <c r="G50" s="7" t="s">
        <v>14</v>
      </c>
      <c r="H50" s="7"/>
      <c r="I50" s="59">
        <v>509.53</v>
      </c>
      <c r="J50" s="9">
        <v>194</v>
      </c>
      <c r="K50" s="60">
        <v>76.430000000000007</v>
      </c>
      <c r="L50" s="16">
        <v>2</v>
      </c>
      <c r="M50" s="8" t="s">
        <v>170</v>
      </c>
      <c r="N50" s="10"/>
    </row>
    <row r="51" spans="1:14" x14ac:dyDescent="0.2">
      <c r="A51" s="4" t="s">
        <v>152</v>
      </c>
      <c r="B51" s="4" t="s">
        <v>153</v>
      </c>
      <c r="C51" s="4" t="s">
        <v>74</v>
      </c>
      <c r="E51" s="5">
        <v>2</v>
      </c>
      <c r="F51" s="6">
        <v>32032</v>
      </c>
      <c r="G51" s="7" t="s">
        <v>17</v>
      </c>
      <c r="H51" s="7"/>
      <c r="I51" s="59">
        <v>487.95</v>
      </c>
      <c r="J51" s="9">
        <v>192</v>
      </c>
      <c r="K51" s="60">
        <v>73.19</v>
      </c>
      <c r="L51" s="16">
        <v>1</v>
      </c>
      <c r="M51" s="8" t="s">
        <v>161</v>
      </c>
      <c r="N51" s="10"/>
    </row>
    <row r="52" spans="1:14" x14ac:dyDescent="0.2">
      <c r="A52" s="4" t="s">
        <v>154</v>
      </c>
      <c r="B52" s="4" t="s">
        <v>155</v>
      </c>
      <c r="C52" s="4" t="s">
        <v>100</v>
      </c>
      <c r="E52" s="5">
        <v>1</v>
      </c>
      <c r="F52" s="6">
        <v>32503</v>
      </c>
      <c r="G52" s="7" t="s">
        <v>101</v>
      </c>
      <c r="H52" s="7"/>
      <c r="I52" s="59">
        <v>458.08</v>
      </c>
      <c r="J52" s="9">
        <v>170</v>
      </c>
      <c r="K52" s="60">
        <v>68.709999999999994</v>
      </c>
      <c r="L52" s="16">
        <v>0</v>
      </c>
      <c r="M52" s="8" t="s">
        <v>169</v>
      </c>
      <c r="N52" s="10"/>
    </row>
    <row r="53" spans="1:14" x14ac:dyDescent="0.2">
      <c r="A53" s="4" t="s">
        <v>159</v>
      </c>
      <c r="B53" s="4" t="s">
        <v>15</v>
      </c>
      <c r="C53" s="4" t="s">
        <v>16</v>
      </c>
      <c r="E53" s="5">
        <v>1</v>
      </c>
      <c r="F53" s="6">
        <v>33068</v>
      </c>
      <c r="G53" s="7" t="s">
        <v>17</v>
      </c>
      <c r="H53" s="7"/>
      <c r="I53" s="59">
        <v>461.4</v>
      </c>
      <c r="J53" s="9">
        <v>187</v>
      </c>
      <c r="K53" s="60">
        <v>69.209999999999994</v>
      </c>
      <c r="L53" s="16">
        <v>0</v>
      </c>
      <c r="M53" s="8" t="s">
        <v>169</v>
      </c>
      <c r="N53" s="10"/>
    </row>
    <row r="55" spans="1:14" x14ac:dyDescent="0.2">
      <c r="A55" s="12"/>
      <c r="B55" s="13"/>
    </row>
    <row r="59" spans="1:14" x14ac:dyDescent="0.2">
      <c r="C59" s="12"/>
      <c r="D59" s="12"/>
      <c r="E59" s="12"/>
      <c r="F59" s="13"/>
      <c r="G59" s="12"/>
      <c r="H59" s="13"/>
      <c r="I59" s="13"/>
      <c r="J59" s="13"/>
      <c r="K59" s="13"/>
      <c r="L59" s="13"/>
    </row>
    <row r="60" spans="1:14" x14ac:dyDescent="0.2">
      <c r="E60" s="14"/>
      <c r="F60" s="15"/>
      <c r="G60" s="14"/>
      <c r="H60" s="14"/>
      <c r="L60" s="4"/>
    </row>
    <row r="61" spans="1:14" x14ac:dyDescent="0.2">
      <c r="E61" s="14"/>
      <c r="F61" s="15"/>
      <c r="G61" s="14"/>
      <c r="H61" s="14"/>
      <c r="L61" s="4"/>
    </row>
    <row r="62" spans="1:14" x14ac:dyDescent="0.2">
      <c r="E62" s="14"/>
      <c r="F62" s="15"/>
      <c r="G62" s="14"/>
      <c r="H62" s="14"/>
      <c r="L62" s="4"/>
    </row>
    <row r="63" spans="1:14" x14ac:dyDescent="0.2">
      <c r="E63" s="14"/>
      <c r="F63" s="15"/>
      <c r="G63" s="14"/>
      <c r="H63" s="14"/>
      <c r="L63" s="4"/>
    </row>
    <row r="64" spans="1:14" x14ac:dyDescent="0.2">
      <c r="E64" s="14"/>
      <c r="F64" s="15"/>
      <c r="G64" s="14"/>
      <c r="H64" s="14"/>
      <c r="L64" s="4"/>
    </row>
    <row r="12170" spans="1:1" x14ac:dyDescent="0.2">
      <c r="A12170" s="12"/>
    </row>
  </sheetData>
  <mergeCells count="1">
    <mergeCell ref="A1:Q1"/>
  </mergeCells>
  <phoneticPr fontId="2" type="noConversion"/>
  <pageMargins left="0.75" right="0.75" top="1" bottom="1" header="0.4921259845" footer="0.492125984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7"/>
  <sheetViews>
    <sheetView showGridLines="0" workbookViewId="0">
      <selection activeCell="B2" sqref="B2:J2"/>
    </sheetView>
  </sheetViews>
  <sheetFormatPr defaultRowHeight="12.75" x14ac:dyDescent="0.2"/>
  <cols>
    <col min="1" max="1" width="4" customWidth="1"/>
    <col min="2" max="2" width="15.85546875" customWidth="1"/>
    <col min="3" max="3" width="6.140625" customWidth="1"/>
    <col min="4" max="4" width="8.7109375" customWidth="1"/>
    <col min="5" max="5" width="5.85546875" customWidth="1"/>
    <col min="6" max="6" width="7" customWidth="1"/>
    <col min="7" max="7" width="14" customWidth="1"/>
    <col min="8" max="8" width="4.85546875" customWidth="1"/>
    <col min="9" max="9" width="12.42578125" customWidth="1"/>
    <col min="10" max="10" width="12.85546875" customWidth="1"/>
    <col min="11" max="11" width="12.7109375" customWidth="1"/>
  </cols>
  <sheetData>
    <row r="1" spans="2:10" ht="23.25" x14ac:dyDescent="0.2">
      <c r="B1" s="187" t="s">
        <v>174</v>
      </c>
      <c r="C1" s="187"/>
      <c r="G1" s="17"/>
      <c r="H1" s="18" t="s">
        <v>175</v>
      </c>
      <c r="I1" s="188"/>
      <c r="J1" s="188"/>
    </row>
    <row r="2" spans="2:10" ht="15.75" x14ac:dyDescent="0.2">
      <c r="B2" s="189" t="s">
        <v>256</v>
      </c>
      <c r="C2" s="190"/>
      <c r="D2" s="190"/>
      <c r="E2" s="190"/>
      <c r="F2" s="190"/>
      <c r="G2" s="190"/>
      <c r="H2" s="190"/>
      <c r="I2" s="190"/>
      <c r="J2" s="190"/>
    </row>
    <row r="3" spans="2:10" ht="13.5" thickBot="1" x14ac:dyDescent="0.25">
      <c r="B3" s="191" t="s">
        <v>176</v>
      </c>
      <c r="C3" s="152"/>
      <c r="D3" s="152"/>
      <c r="E3" s="152"/>
      <c r="F3" s="152"/>
      <c r="G3" s="152"/>
      <c r="H3" s="152"/>
      <c r="I3" s="152"/>
      <c r="J3" s="152"/>
    </row>
    <row r="4" spans="2:10" x14ac:dyDescent="0.2">
      <c r="B4" s="19" t="s">
        <v>177</v>
      </c>
      <c r="C4" s="20"/>
      <c r="D4" s="21" t="s">
        <v>178</v>
      </c>
      <c r="E4" s="192"/>
      <c r="F4" s="193"/>
      <c r="G4" s="155" t="s">
        <v>179</v>
      </c>
      <c r="H4" s="156"/>
      <c r="I4" s="194"/>
      <c r="J4" s="195"/>
    </row>
    <row r="5" spans="2:10" x14ac:dyDescent="0.2">
      <c r="B5" s="165"/>
      <c r="C5" s="166"/>
      <c r="D5" s="24" t="s">
        <v>180</v>
      </c>
      <c r="E5" s="185"/>
      <c r="F5" s="186"/>
      <c r="G5" s="120" t="s">
        <v>181</v>
      </c>
      <c r="H5" s="121"/>
      <c r="I5" s="185"/>
      <c r="J5" s="186"/>
    </row>
    <row r="6" spans="2:10" x14ac:dyDescent="0.2">
      <c r="B6" s="165"/>
      <c r="C6" s="166"/>
      <c r="D6" s="24" t="s">
        <v>182</v>
      </c>
      <c r="E6" s="185"/>
      <c r="F6" s="186"/>
      <c r="G6" s="120" t="s">
        <v>183</v>
      </c>
      <c r="H6" s="121"/>
      <c r="I6" s="185"/>
      <c r="J6" s="186"/>
    </row>
    <row r="7" spans="2:10" ht="13.5" thickBot="1" x14ac:dyDescent="0.25">
      <c r="B7" s="174"/>
      <c r="C7" s="175"/>
      <c r="D7" s="175"/>
      <c r="E7" s="175"/>
      <c r="F7" s="176"/>
      <c r="G7" s="151" t="s">
        <v>184</v>
      </c>
      <c r="H7" s="152"/>
      <c r="I7" s="177"/>
      <c r="J7" s="178"/>
    </row>
    <row r="8" spans="2:10" x14ac:dyDescent="0.2">
      <c r="B8" s="179"/>
      <c r="C8" s="180"/>
      <c r="D8" s="180"/>
      <c r="E8" s="180"/>
      <c r="F8" s="19" t="s">
        <v>185</v>
      </c>
      <c r="G8" s="27"/>
      <c r="I8" s="157"/>
      <c r="J8" s="158"/>
    </row>
    <row r="9" spans="2:10" x14ac:dyDescent="0.2">
      <c r="B9" s="179"/>
      <c r="C9" s="180"/>
      <c r="D9" s="180"/>
      <c r="E9" s="180"/>
      <c r="F9" s="28"/>
      <c r="G9" s="24"/>
      <c r="H9" s="29" t="s">
        <v>182</v>
      </c>
      <c r="I9" s="181"/>
      <c r="J9" s="182"/>
    </row>
    <row r="10" spans="2:10" x14ac:dyDescent="0.2">
      <c r="B10" s="28" t="s">
        <v>186</v>
      </c>
      <c r="C10" s="183"/>
      <c r="D10" s="183"/>
      <c r="E10" s="183"/>
      <c r="F10" s="29" t="s">
        <v>178</v>
      </c>
      <c r="G10" s="30"/>
      <c r="H10" s="24" t="s">
        <v>180</v>
      </c>
      <c r="I10" s="181"/>
      <c r="J10" s="182"/>
    </row>
    <row r="11" spans="2:10" ht="15.75" x14ac:dyDescent="0.25">
      <c r="B11" s="184"/>
      <c r="C11" s="159"/>
      <c r="D11" s="159"/>
      <c r="E11" s="159"/>
      <c r="F11" s="162"/>
      <c r="G11" s="163"/>
      <c r="H11" s="163"/>
      <c r="I11" s="163"/>
      <c r="J11" s="164"/>
    </row>
    <row r="12" spans="2:10" ht="15.75" x14ac:dyDescent="0.25">
      <c r="B12" s="28" t="s">
        <v>187</v>
      </c>
      <c r="C12" s="27" t="s">
        <v>188</v>
      </c>
      <c r="E12" s="26"/>
      <c r="F12" s="162"/>
      <c r="G12" s="163"/>
      <c r="H12" s="163"/>
      <c r="I12" s="163"/>
      <c r="J12" s="164"/>
    </row>
    <row r="13" spans="2:10" ht="16.5" thickBot="1" x14ac:dyDescent="0.3">
      <c r="B13" s="31"/>
      <c r="C13" s="172"/>
      <c r="D13" s="172"/>
      <c r="E13" s="173"/>
      <c r="F13" s="162"/>
      <c r="G13" s="163"/>
      <c r="H13" s="163"/>
      <c r="I13" s="163"/>
      <c r="J13" s="164"/>
    </row>
    <row r="14" spans="2:10" ht="15.75" x14ac:dyDescent="0.25">
      <c r="B14" s="19" t="s">
        <v>189</v>
      </c>
      <c r="C14" s="161"/>
      <c r="D14" s="161"/>
      <c r="E14" s="161"/>
      <c r="F14" s="162"/>
      <c r="G14" s="163"/>
      <c r="H14" s="163"/>
      <c r="I14" s="163"/>
      <c r="J14" s="164"/>
    </row>
    <row r="15" spans="2:10" ht="15.75" x14ac:dyDescent="0.25">
      <c r="B15" s="165"/>
      <c r="C15" s="166"/>
      <c r="D15" s="166"/>
      <c r="E15" s="166"/>
      <c r="F15" s="162"/>
      <c r="G15" s="163"/>
      <c r="H15" s="163"/>
      <c r="I15" s="163"/>
      <c r="J15" s="164"/>
    </row>
    <row r="16" spans="2:10" ht="16.5" thickBot="1" x14ac:dyDescent="0.3">
      <c r="B16" s="167"/>
      <c r="C16" s="168"/>
      <c r="D16" s="168"/>
      <c r="E16" s="168"/>
      <c r="F16" s="169"/>
      <c r="G16" s="170"/>
      <c r="H16" s="170"/>
      <c r="I16" s="170"/>
      <c r="J16" s="171"/>
    </row>
    <row r="17" spans="2:10" x14ac:dyDescent="0.2">
      <c r="B17" s="155" t="s">
        <v>190</v>
      </c>
      <c r="C17" s="156"/>
      <c r="D17" s="157"/>
      <c r="E17" s="157"/>
      <c r="F17" s="158"/>
      <c r="G17" s="120" t="s">
        <v>191</v>
      </c>
      <c r="H17" s="121"/>
      <c r="I17" s="146" t="str">
        <f ca="1">IF(E4&lt;&gt;"",TODAY(),"")</f>
        <v/>
      </c>
      <c r="J17" s="147"/>
    </row>
    <row r="18" spans="2:10" x14ac:dyDescent="0.2">
      <c r="B18" s="25" t="s">
        <v>192</v>
      </c>
      <c r="C18" s="27"/>
      <c r="D18" s="159"/>
      <c r="E18" s="159"/>
      <c r="F18" s="160"/>
      <c r="G18" s="120" t="s">
        <v>193</v>
      </c>
      <c r="H18" s="121"/>
      <c r="I18" s="146" t="str">
        <f>IF(E4&lt;&gt;"",I17+14,"")</f>
        <v/>
      </c>
      <c r="J18" s="147"/>
    </row>
    <row r="19" spans="2:10" x14ac:dyDescent="0.2">
      <c r="B19" s="143"/>
      <c r="C19" s="144"/>
      <c r="D19" s="144"/>
      <c r="E19" s="144"/>
      <c r="F19" s="145"/>
      <c r="G19" s="120" t="s">
        <v>194</v>
      </c>
      <c r="H19" s="121"/>
      <c r="I19" s="146"/>
      <c r="J19" s="147"/>
    </row>
    <row r="20" spans="2:10" ht="13.5" thickBot="1" x14ac:dyDescent="0.25">
      <c r="B20" s="148"/>
      <c r="C20" s="149"/>
      <c r="D20" s="149"/>
      <c r="E20" s="149"/>
      <c r="F20" s="150"/>
      <c r="G20" s="151" t="s">
        <v>195</v>
      </c>
      <c r="H20" s="152"/>
      <c r="I20" s="153"/>
      <c r="J20" s="154"/>
    </row>
    <row r="21" spans="2:10" ht="39" customHeight="1" thickBot="1" x14ac:dyDescent="0.25">
      <c r="B21" s="135" t="s">
        <v>196</v>
      </c>
      <c r="C21" s="136"/>
      <c r="D21" s="32" t="s">
        <v>197</v>
      </c>
      <c r="E21" s="32" t="s">
        <v>198</v>
      </c>
      <c r="F21" s="137" t="s">
        <v>199</v>
      </c>
      <c r="G21" s="138"/>
      <c r="H21" s="33" t="s">
        <v>200</v>
      </c>
      <c r="I21" s="33" t="s">
        <v>201</v>
      </c>
      <c r="J21" s="33" t="s">
        <v>202</v>
      </c>
    </row>
    <row r="22" spans="2:10" ht="20.25" customHeight="1" x14ac:dyDescent="0.2">
      <c r="B22" s="139"/>
      <c r="C22" s="140"/>
      <c r="D22" s="34"/>
      <c r="E22" s="35"/>
      <c r="F22" s="141"/>
      <c r="G22" s="142"/>
      <c r="H22" s="36"/>
      <c r="I22" s="37" t="str">
        <f>IF(B22&lt;&gt;"",F22*D22,"")</f>
        <v/>
      </c>
      <c r="J22" s="42" t="str">
        <f>IF(B22&lt;&gt;"",ROUND(I22+I22*H22,2),"")</f>
        <v/>
      </c>
    </row>
    <row r="23" spans="2:10" ht="13.5" customHeight="1" x14ac:dyDescent="0.2">
      <c r="B23" s="126"/>
      <c r="C23" s="127"/>
      <c r="D23" s="38"/>
      <c r="E23" s="39"/>
      <c r="F23" s="128"/>
      <c r="G23" s="129"/>
      <c r="H23" s="40"/>
      <c r="I23" s="41" t="str">
        <f t="shared" ref="I23:I32" si="0">IF(B23&lt;&gt;"",F23*D23,"")</f>
        <v/>
      </c>
      <c r="J23" s="42" t="str">
        <f t="shared" ref="J23:J32" si="1">IF(B23&lt;&gt;"",ROUND(I23+I23*H23,2),"")</f>
        <v/>
      </c>
    </row>
    <row r="24" spans="2:10" ht="13.5" customHeight="1" x14ac:dyDescent="0.2">
      <c r="B24" s="126"/>
      <c r="C24" s="127"/>
      <c r="D24" s="38"/>
      <c r="E24" s="39"/>
      <c r="F24" s="128"/>
      <c r="G24" s="129"/>
      <c r="H24" s="40"/>
      <c r="I24" s="41" t="str">
        <f t="shared" si="0"/>
        <v/>
      </c>
      <c r="J24" s="42" t="str">
        <f t="shared" si="1"/>
        <v/>
      </c>
    </row>
    <row r="25" spans="2:10" ht="13.5" customHeight="1" x14ac:dyDescent="0.2">
      <c r="B25" s="126"/>
      <c r="C25" s="127"/>
      <c r="D25" s="38"/>
      <c r="E25" s="39"/>
      <c r="F25" s="128"/>
      <c r="G25" s="129"/>
      <c r="H25" s="40"/>
      <c r="I25" s="41" t="str">
        <f t="shared" si="0"/>
        <v/>
      </c>
      <c r="J25" s="42" t="str">
        <f t="shared" si="1"/>
        <v/>
      </c>
    </row>
    <row r="26" spans="2:10" ht="13.5" customHeight="1" x14ac:dyDescent="0.2">
      <c r="B26" s="126"/>
      <c r="C26" s="127"/>
      <c r="D26" s="38"/>
      <c r="E26" s="39"/>
      <c r="F26" s="128"/>
      <c r="G26" s="129"/>
      <c r="H26" s="40"/>
      <c r="I26" s="41" t="str">
        <f t="shared" si="0"/>
        <v/>
      </c>
      <c r="J26" s="42" t="str">
        <f t="shared" si="1"/>
        <v/>
      </c>
    </row>
    <row r="27" spans="2:10" ht="13.5" customHeight="1" x14ac:dyDescent="0.2">
      <c r="B27" s="126"/>
      <c r="C27" s="134"/>
      <c r="D27" s="38"/>
      <c r="E27" s="39"/>
      <c r="F27" s="128"/>
      <c r="G27" s="129"/>
      <c r="H27" s="40"/>
      <c r="I27" s="41" t="str">
        <f t="shared" si="0"/>
        <v/>
      </c>
      <c r="J27" s="42" t="str">
        <f t="shared" si="1"/>
        <v/>
      </c>
    </row>
    <row r="28" spans="2:10" ht="13.5" customHeight="1" x14ac:dyDescent="0.2">
      <c r="B28" s="126"/>
      <c r="C28" s="134"/>
      <c r="D28" s="38"/>
      <c r="E28" s="39"/>
      <c r="F28" s="128"/>
      <c r="G28" s="129"/>
      <c r="H28" s="40"/>
      <c r="I28" s="41" t="str">
        <f t="shared" si="0"/>
        <v/>
      </c>
      <c r="J28" s="42" t="str">
        <f t="shared" si="1"/>
        <v/>
      </c>
    </row>
    <row r="29" spans="2:10" ht="13.5" customHeight="1" x14ac:dyDescent="0.2">
      <c r="B29" s="126"/>
      <c r="C29" s="127"/>
      <c r="D29" s="38"/>
      <c r="E29" s="39"/>
      <c r="F29" s="128"/>
      <c r="G29" s="129"/>
      <c r="H29" s="40"/>
      <c r="I29" s="41" t="str">
        <f t="shared" si="0"/>
        <v/>
      </c>
      <c r="J29" s="42" t="str">
        <f t="shared" si="1"/>
        <v/>
      </c>
    </row>
    <row r="30" spans="2:10" ht="13.5" customHeight="1" x14ac:dyDescent="0.2">
      <c r="B30" s="126"/>
      <c r="C30" s="127"/>
      <c r="D30" s="38"/>
      <c r="E30" s="39"/>
      <c r="F30" s="128"/>
      <c r="G30" s="129"/>
      <c r="H30" s="40"/>
      <c r="I30" s="41" t="str">
        <f t="shared" si="0"/>
        <v/>
      </c>
      <c r="J30" s="42" t="str">
        <f t="shared" si="1"/>
        <v/>
      </c>
    </row>
    <row r="31" spans="2:10" ht="13.5" customHeight="1" x14ac:dyDescent="0.2">
      <c r="B31" s="126"/>
      <c r="C31" s="127"/>
      <c r="D31" s="38"/>
      <c r="E31" s="39"/>
      <c r="F31" s="128"/>
      <c r="G31" s="129"/>
      <c r="H31" s="40"/>
      <c r="I31" s="41" t="str">
        <f t="shared" si="0"/>
        <v/>
      </c>
      <c r="J31" s="42" t="str">
        <f t="shared" si="1"/>
        <v/>
      </c>
    </row>
    <row r="32" spans="2:10" ht="13.5" customHeight="1" thickBot="1" x14ac:dyDescent="0.25">
      <c r="B32" s="130"/>
      <c r="C32" s="131"/>
      <c r="D32" s="43"/>
      <c r="E32" s="44"/>
      <c r="F32" s="132"/>
      <c r="G32" s="133"/>
      <c r="H32" s="40"/>
      <c r="I32" s="45" t="str">
        <f t="shared" si="0"/>
        <v/>
      </c>
      <c r="J32" s="42" t="str">
        <f t="shared" si="1"/>
        <v/>
      </c>
    </row>
    <row r="33" spans="2:10" x14ac:dyDescent="0.2">
      <c r="B33" s="46" t="s">
        <v>203</v>
      </c>
      <c r="C33" s="47"/>
      <c r="D33" s="27"/>
      <c r="E33" s="27"/>
      <c r="F33" s="113"/>
      <c r="G33" s="114"/>
      <c r="H33" s="115" t="s">
        <v>204</v>
      </c>
      <c r="I33" s="115"/>
      <c r="J33" s="48" t="s">
        <v>205</v>
      </c>
    </row>
    <row r="34" spans="2:10" ht="16.5" customHeight="1" thickBot="1" x14ac:dyDescent="0.25">
      <c r="B34" s="49"/>
      <c r="C34" s="47"/>
      <c r="D34" s="27"/>
      <c r="E34" s="27"/>
      <c r="F34" s="116" t="s">
        <v>206</v>
      </c>
      <c r="G34" s="117"/>
      <c r="H34" s="118" t="str">
        <f>IF(B22&lt;&gt;"",SUM(I22:I32),"")</f>
        <v/>
      </c>
      <c r="I34" s="119"/>
      <c r="J34" s="50" t="str">
        <f>IF(B22&lt;&gt;"",H34*H22,"")</f>
        <v/>
      </c>
    </row>
    <row r="35" spans="2:10" ht="12" customHeight="1" x14ac:dyDescent="0.2">
      <c r="B35" s="22"/>
      <c r="C35" s="23"/>
      <c r="D35" s="23"/>
      <c r="E35" s="23"/>
      <c r="F35" s="51"/>
      <c r="G35" s="52"/>
      <c r="H35" s="23"/>
      <c r="I35" s="23"/>
      <c r="J35" s="53"/>
    </row>
    <row r="36" spans="2:10" ht="16.5" customHeight="1" x14ac:dyDescent="0.2">
      <c r="B36" s="120"/>
      <c r="C36" s="121"/>
      <c r="D36" s="26"/>
      <c r="E36" s="26"/>
      <c r="F36" s="122" t="s">
        <v>207</v>
      </c>
      <c r="G36" s="123"/>
      <c r="H36" s="26"/>
      <c r="I36" s="124" t="str">
        <f>IF(B22&lt;&gt;"",SUM(J22:J32),"")</f>
        <v/>
      </c>
      <c r="J36" s="125"/>
    </row>
    <row r="37" spans="2:10" ht="6" customHeight="1" thickBot="1" x14ac:dyDescent="0.25">
      <c r="B37" s="31"/>
      <c r="C37" s="54"/>
      <c r="D37" s="54"/>
      <c r="E37" s="54"/>
      <c r="F37" s="55"/>
      <c r="G37" s="56"/>
      <c r="H37" s="54"/>
      <c r="I37" s="54"/>
      <c r="J37" s="57"/>
    </row>
  </sheetData>
  <mergeCells count="79">
    <mergeCell ref="B1:C1"/>
    <mergeCell ref="I1:J1"/>
    <mergeCell ref="B2:J2"/>
    <mergeCell ref="B3:J3"/>
    <mergeCell ref="E4:F4"/>
    <mergeCell ref="G4:H4"/>
    <mergeCell ref="I4:J4"/>
    <mergeCell ref="B5:C5"/>
    <mergeCell ref="E5:F5"/>
    <mergeCell ref="G5:H5"/>
    <mergeCell ref="I5:J5"/>
    <mergeCell ref="B6:C6"/>
    <mergeCell ref="E6:F6"/>
    <mergeCell ref="G6:H6"/>
    <mergeCell ref="I6:J6"/>
    <mergeCell ref="C13:E13"/>
    <mergeCell ref="F13:J13"/>
    <mergeCell ref="B7:F7"/>
    <mergeCell ref="G7:H7"/>
    <mergeCell ref="I7:J7"/>
    <mergeCell ref="B8:E8"/>
    <mergeCell ref="I8:J8"/>
    <mergeCell ref="B9:E9"/>
    <mergeCell ref="I9:J9"/>
    <mergeCell ref="C10:E10"/>
    <mergeCell ref="I10:J10"/>
    <mergeCell ref="B11:E11"/>
    <mergeCell ref="F11:J11"/>
    <mergeCell ref="F12:J12"/>
    <mergeCell ref="C14:E14"/>
    <mergeCell ref="F14:J14"/>
    <mergeCell ref="B15:E15"/>
    <mergeCell ref="F15:J15"/>
    <mergeCell ref="B16:E16"/>
    <mergeCell ref="F16:J16"/>
    <mergeCell ref="B17:C17"/>
    <mergeCell ref="D17:F17"/>
    <mergeCell ref="G17:H17"/>
    <mergeCell ref="I17:J17"/>
    <mergeCell ref="D18:F18"/>
    <mergeCell ref="G18:H18"/>
    <mergeCell ref="I18:J18"/>
    <mergeCell ref="B19:F19"/>
    <mergeCell ref="G19:H19"/>
    <mergeCell ref="I19:J19"/>
    <mergeCell ref="B20:F20"/>
    <mergeCell ref="G20:H20"/>
    <mergeCell ref="I20:J20"/>
    <mergeCell ref="B21:C21"/>
    <mergeCell ref="F21:G21"/>
    <mergeCell ref="B22:C22"/>
    <mergeCell ref="F22:G22"/>
    <mergeCell ref="B23:C23"/>
    <mergeCell ref="F23:G23"/>
    <mergeCell ref="B24:C24"/>
    <mergeCell ref="F24:G24"/>
    <mergeCell ref="B25:C25"/>
    <mergeCell ref="F25:G25"/>
    <mergeCell ref="B26:C26"/>
    <mergeCell ref="F26:G26"/>
    <mergeCell ref="B27:C27"/>
    <mergeCell ref="F27:G27"/>
    <mergeCell ref="B28:C28"/>
    <mergeCell ref="F28:G28"/>
    <mergeCell ref="B29:C29"/>
    <mergeCell ref="F29:G29"/>
    <mergeCell ref="B30:C30"/>
    <mergeCell ref="F30:G30"/>
    <mergeCell ref="B31:C31"/>
    <mergeCell ref="F31:G31"/>
    <mergeCell ref="B32:C32"/>
    <mergeCell ref="F32:G32"/>
    <mergeCell ref="F33:G33"/>
    <mergeCell ref="H33:I33"/>
    <mergeCell ref="F34:G34"/>
    <mergeCell ref="H34:I34"/>
    <mergeCell ref="B36:C36"/>
    <mergeCell ref="F36:G36"/>
    <mergeCell ref="I36:J36"/>
  </mergeCells>
  <phoneticPr fontId="2" type="noConversion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  <ignoredErrors>
    <ignoredError sqref="I17:I18 J33:J36 I22:I36 J22:J32 H24:H36" unlocked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workbookViewId="0"/>
  </sheetViews>
  <sheetFormatPr defaultRowHeight="12.75" x14ac:dyDescent="0.2"/>
  <cols>
    <col min="1" max="1" width="11.5703125" style="69" customWidth="1"/>
    <col min="2" max="3" width="9.140625" style="69"/>
    <col min="4" max="4" width="9.42578125" style="69" customWidth="1"/>
    <col min="5" max="5" width="17.85546875" style="69" customWidth="1"/>
    <col min="6" max="6" width="7.7109375" style="69" customWidth="1"/>
    <col min="7" max="7" width="18.85546875" style="69" customWidth="1"/>
    <col min="8" max="8" width="10" style="69" customWidth="1"/>
    <col min="9" max="9" width="5.85546875" style="69" customWidth="1"/>
    <col min="10" max="10" width="10.7109375" style="69" customWidth="1"/>
    <col min="11" max="11" width="20.28515625" style="69" customWidth="1"/>
    <col min="12" max="12" width="13.85546875" style="69" customWidth="1"/>
    <col min="13" max="13" width="6.140625" style="69" customWidth="1"/>
    <col min="14" max="14" width="9.140625" style="69"/>
    <col min="15" max="15" width="10.140625" style="69" bestFit="1" customWidth="1"/>
    <col min="16" max="16" width="11.28515625" style="69" customWidth="1"/>
    <col min="17" max="256" width="9.140625" style="69"/>
    <col min="257" max="257" width="11.5703125" style="69" customWidth="1"/>
    <col min="258" max="259" width="9.140625" style="69"/>
    <col min="260" max="260" width="9.42578125" style="69" customWidth="1"/>
    <col min="261" max="261" width="17.85546875" style="69" customWidth="1"/>
    <col min="262" max="262" width="7.7109375" style="69" customWidth="1"/>
    <col min="263" max="263" width="18.85546875" style="69" customWidth="1"/>
    <col min="264" max="264" width="10" style="69" customWidth="1"/>
    <col min="265" max="265" width="5.85546875" style="69" customWidth="1"/>
    <col min="266" max="266" width="10.7109375" style="69" customWidth="1"/>
    <col min="267" max="267" width="20.28515625" style="69" customWidth="1"/>
    <col min="268" max="268" width="13.85546875" style="69" customWidth="1"/>
    <col min="269" max="269" width="6.140625" style="69" customWidth="1"/>
    <col min="270" max="270" width="9.140625" style="69"/>
    <col min="271" max="271" width="10.140625" style="69" bestFit="1" customWidth="1"/>
    <col min="272" max="272" width="11.28515625" style="69" customWidth="1"/>
    <col min="273" max="512" width="9.140625" style="69"/>
    <col min="513" max="513" width="11.5703125" style="69" customWidth="1"/>
    <col min="514" max="515" width="9.140625" style="69"/>
    <col min="516" max="516" width="9.42578125" style="69" customWidth="1"/>
    <col min="517" max="517" width="17.85546875" style="69" customWidth="1"/>
    <col min="518" max="518" width="7.7109375" style="69" customWidth="1"/>
    <col min="519" max="519" width="18.85546875" style="69" customWidth="1"/>
    <col min="520" max="520" width="10" style="69" customWidth="1"/>
    <col min="521" max="521" width="5.85546875" style="69" customWidth="1"/>
    <col min="522" max="522" width="10.7109375" style="69" customWidth="1"/>
    <col min="523" max="523" width="20.28515625" style="69" customWidth="1"/>
    <col min="524" max="524" width="13.85546875" style="69" customWidth="1"/>
    <col min="525" max="525" width="6.140625" style="69" customWidth="1"/>
    <col min="526" max="526" width="9.140625" style="69"/>
    <col min="527" max="527" width="10.140625" style="69" bestFit="1" customWidth="1"/>
    <col min="528" max="528" width="11.28515625" style="69" customWidth="1"/>
    <col min="529" max="768" width="9.140625" style="69"/>
    <col min="769" max="769" width="11.5703125" style="69" customWidth="1"/>
    <col min="770" max="771" width="9.140625" style="69"/>
    <col min="772" max="772" width="9.42578125" style="69" customWidth="1"/>
    <col min="773" max="773" width="17.85546875" style="69" customWidth="1"/>
    <col min="774" max="774" width="7.7109375" style="69" customWidth="1"/>
    <col min="775" max="775" width="18.85546875" style="69" customWidth="1"/>
    <col min="776" max="776" width="10" style="69" customWidth="1"/>
    <col min="777" max="777" width="5.85546875" style="69" customWidth="1"/>
    <col min="778" max="778" width="10.7109375" style="69" customWidth="1"/>
    <col min="779" max="779" width="20.28515625" style="69" customWidth="1"/>
    <col min="780" max="780" width="13.85546875" style="69" customWidth="1"/>
    <col min="781" max="781" width="6.140625" style="69" customWidth="1"/>
    <col min="782" max="782" width="9.140625" style="69"/>
    <col min="783" max="783" width="10.140625" style="69" bestFit="1" customWidth="1"/>
    <col min="784" max="784" width="11.28515625" style="69" customWidth="1"/>
    <col min="785" max="1024" width="9.140625" style="69"/>
    <col min="1025" max="1025" width="11.5703125" style="69" customWidth="1"/>
    <col min="1026" max="1027" width="9.140625" style="69"/>
    <col min="1028" max="1028" width="9.42578125" style="69" customWidth="1"/>
    <col min="1029" max="1029" width="17.85546875" style="69" customWidth="1"/>
    <col min="1030" max="1030" width="7.7109375" style="69" customWidth="1"/>
    <col min="1031" max="1031" width="18.85546875" style="69" customWidth="1"/>
    <col min="1032" max="1032" width="10" style="69" customWidth="1"/>
    <col min="1033" max="1033" width="5.85546875" style="69" customWidth="1"/>
    <col min="1034" max="1034" width="10.7109375" style="69" customWidth="1"/>
    <col min="1035" max="1035" width="20.28515625" style="69" customWidth="1"/>
    <col min="1036" max="1036" width="13.85546875" style="69" customWidth="1"/>
    <col min="1037" max="1037" width="6.140625" style="69" customWidth="1"/>
    <col min="1038" max="1038" width="9.140625" style="69"/>
    <col min="1039" max="1039" width="10.140625" style="69" bestFit="1" customWidth="1"/>
    <col min="1040" max="1040" width="11.28515625" style="69" customWidth="1"/>
    <col min="1041" max="1280" width="9.140625" style="69"/>
    <col min="1281" max="1281" width="11.5703125" style="69" customWidth="1"/>
    <col min="1282" max="1283" width="9.140625" style="69"/>
    <col min="1284" max="1284" width="9.42578125" style="69" customWidth="1"/>
    <col min="1285" max="1285" width="17.85546875" style="69" customWidth="1"/>
    <col min="1286" max="1286" width="7.7109375" style="69" customWidth="1"/>
    <col min="1287" max="1287" width="18.85546875" style="69" customWidth="1"/>
    <col min="1288" max="1288" width="10" style="69" customWidth="1"/>
    <col min="1289" max="1289" width="5.85546875" style="69" customWidth="1"/>
    <col min="1290" max="1290" width="10.7109375" style="69" customWidth="1"/>
    <col min="1291" max="1291" width="20.28515625" style="69" customWidth="1"/>
    <col min="1292" max="1292" width="13.85546875" style="69" customWidth="1"/>
    <col min="1293" max="1293" width="6.140625" style="69" customWidth="1"/>
    <col min="1294" max="1294" width="9.140625" style="69"/>
    <col min="1295" max="1295" width="10.140625" style="69" bestFit="1" customWidth="1"/>
    <col min="1296" max="1296" width="11.28515625" style="69" customWidth="1"/>
    <col min="1297" max="1536" width="9.140625" style="69"/>
    <col min="1537" max="1537" width="11.5703125" style="69" customWidth="1"/>
    <col min="1538" max="1539" width="9.140625" style="69"/>
    <col min="1540" max="1540" width="9.42578125" style="69" customWidth="1"/>
    <col min="1541" max="1541" width="17.85546875" style="69" customWidth="1"/>
    <col min="1542" max="1542" width="7.7109375" style="69" customWidth="1"/>
    <col min="1543" max="1543" width="18.85546875" style="69" customWidth="1"/>
    <col min="1544" max="1544" width="10" style="69" customWidth="1"/>
    <col min="1545" max="1545" width="5.85546875" style="69" customWidth="1"/>
    <col min="1546" max="1546" width="10.7109375" style="69" customWidth="1"/>
    <col min="1547" max="1547" width="20.28515625" style="69" customWidth="1"/>
    <col min="1548" max="1548" width="13.85546875" style="69" customWidth="1"/>
    <col min="1549" max="1549" width="6.140625" style="69" customWidth="1"/>
    <col min="1550" max="1550" width="9.140625" style="69"/>
    <col min="1551" max="1551" width="10.140625" style="69" bestFit="1" customWidth="1"/>
    <col min="1552" max="1552" width="11.28515625" style="69" customWidth="1"/>
    <col min="1553" max="1792" width="9.140625" style="69"/>
    <col min="1793" max="1793" width="11.5703125" style="69" customWidth="1"/>
    <col min="1794" max="1795" width="9.140625" style="69"/>
    <col min="1796" max="1796" width="9.42578125" style="69" customWidth="1"/>
    <col min="1797" max="1797" width="17.85546875" style="69" customWidth="1"/>
    <col min="1798" max="1798" width="7.7109375" style="69" customWidth="1"/>
    <col min="1799" max="1799" width="18.85546875" style="69" customWidth="1"/>
    <col min="1800" max="1800" width="10" style="69" customWidth="1"/>
    <col min="1801" max="1801" width="5.85546875" style="69" customWidth="1"/>
    <col min="1802" max="1802" width="10.7109375" style="69" customWidth="1"/>
    <col min="1803" max="1803" width="20.28515625" style="69" customWidth="1"/>
    <col min="1804" max="1804" width="13.85546875" style="69" customWidth="1"/>
    <col min="1805" max="1805" width="6.140625" style="69" customWidth="1"/>
    <col min="1806" max="1806" width="9.140625" style="69"/>
    <col min="1807" max="1807" width="10.140625" style="69" bestFit="1" customWidth="1"/>
    <col min="1808" max="1808" width="11.28515625" style="69" customWidth="1"/>
    <col min="1809" max="2048" width="9.140625" style="69"/>
    <col min="2049" max="2049" width="11.5703125" style="69" customWidth="1"/>
    <col min="2050" max="2051" width="9.140625" style="69"/>
    <col min="2052" max="2052" width="9.42578125" style="69" customWidth="1"/>
    <col min="2053" max="2053" width="17.85546875" style="69" customWidth="1"/>
    <col min="2054" max="2054" width="7.7109375" style="69" customWidth="1"/>
    <col min="2055" max="2055" width="18.85546875" style="69" customWidth="1"/>
    <col min="2056" max="2056" width="10" style="69" customWidth="1"/>
    <col min="2057" max="2057" width="5.85546875" style="69" customWidth="1"/>
    <col min="2058" max="2058" width="10.7109375" style="69" customWidth="1"/>
    <col min="2059" max="2059" width="20.28515625" style="69" customWidth="1"/>
    <col min="2060" max="2060" width="13.85546875" style="69" customWidth="1"/>
    <col min="2061" max="2061" width="6.140625" style="69" customWidth="1"/>
    <col min="2062" max="2062" width="9.140625" style="69"/>
    <col min="2063" max="2063" width="10.140625" style="69" bestFit="1" customWidth="1"/>
    <col min="2064" max="2064" width="11.28515625" style="69" customWidth="1"/>
    <col min="2065" max="2304" width="9.140625" style="69"/>
    <col min="2305" max="2305" width="11.5703125" style="69" customWidth="1"/>
    <col min="2306" max="2307" width="9.140625" style="69"/>
    <col min="2308" max="2308" width="9.42578125" style="69" customWidth="1"/>
    <col min="2309" max="2309" width="17.85546875" style="69" customWidth="1"/>
    <col min="2310" max="2310" width="7.7109375" style="69" customWidth="1"/>
    <col min="2311" max="2311" width="18.85546875" style="69" customWidth="1"/>
    <col min="2312" max="2312" width="10" style="69" customWidth="1"/>
    <col min="2313" max="2313" width="5.85546875" style="69" customWidth="1"/>
    <col min="2314" max="2314" width="10.7109375" style="69" customWidth="1"/>
    <col min="2315" max="2315" width="20.28515625" style="69" customWidth="1"/>
    <col min="2316" max="2316" width="13.85546875" style="69" customWidth="1"/>
    <col min="2317" max="2317" width="6.140625" style="69" customWidth="1"/>
    <col min="2318" max="2318" width="9.140625" style="69"/>
    <col min="2319" max="2319" width="10.140625" style="69" bestFit="1" customWidth="1"/>
    <col min="2320" max="2320" width="11.28515625" style="69" customWidth="1"/>
    <col min="2321" max="2560" width="9.140625" style="69"/>
    <col min="2561" max="2561" width="11.5703125" style="69" customWidth="1"/>
    <col min="2562" max="2563" width="9.140625" style="69"/>
    <col min="2564" max="2564" width="9.42578125" style="69" customWidth="1"/>
    <col min="2565" max="2565" width="17.85546875" style="69" customWidth="1"/>
    <col min="2566" max="2566" width="7.7109375" style="69" customWidth="1"/>
    <col min="2567" max="2567" width="18.85546875" style="69" customWidth="1"/>
    <col min="2568" max="2568" width="10" style="69" customWidth="1"/>
    <col min="2569" max="2569" width="5.85546875" style="69" customWidth="1"/>
    <col min="2570" max="2570" width="10.7109375" style="69" customWidth="1"/>
    <col min="2571" max="2571" width="20.28515625" style="69" customWidth="1"/>
    <col min="2572" max="2572" width="13.85546875" style="69" customWidth="1"/>
    <col min="2573" max="2573" width="6.140625" style="69" customWidth="1"/>
    <col min="2574" max="2574" width="9.140625" style="69"/>
    <col min="2575" max="2575" width="10.140625" style="69" bestFit="1" customWidth="1"/>
    <col min="2576" max="2576" width="11.28515625" style="69" customWidth="1"/>
    <col min="2577" max="2816" width="9.140625" style="69"/>
    <col min="2817" max="2817" width="11.5703125" style="69" customWidth="1"/>
    <col min="2818" max="2819" width="9.140625" style="69"/>
    <col min="2820" max="2820" width="9.42578125" style="69" customWidth="1"/>
    <col min="2821" max="2821" width="17.85546875" style="69" customWidth="1"/>
    <col min="2822" max="2822" width="7.7109375" style="69" customWidth="1"/>
    <col min="2823" max="2823" width="18.85546875" style="69" customWidth="1"/>
    <col min="2824" max="2824" width="10" style="69" customWidth="1"/>
    <col min="2825" max="2825" width="5.85546875" style="69" customWidth="1"/>
    <col min="2826" max="2826" width="10.7109375" style="69" customWidth="1"/>
    <col min="2827" max="2827" width="20.28515625" style="69" customWidth="1"/>
    <col min="2828" max="2828" width="13.85546875" style="69" customWidth="1"/>
    <col min="2829" max="2829" width="6.140625" style="69" customWidth="1"/>
    <col min="2830" max="2830" width="9.140625" style="69"/>
    <col min="2831" max="2831" width="10.140625" style="69" bestFit="1" customWidth="1"/>
    <col min="2832" max="2832" width="11.28515625" style="69" customWidth="1"/>
    <col min="2833" max="3072" width="9.140625" style="69"/>
    <col min="3073" max="3073" width="11.5703125" style="69" customWidth="1"/>
    <col min="3074" max="3075" width="9.140625" style="69"/>
    <col min="3076" max="3076" width="9.42578125" style="69" customWidth="1"/>
    <col min="3077" max="3077" width="17.85546875" style="69" customWidth="1"/>
    <col min="3078" max="3078" width="7.7109375" style="69" customWidth="1"/>
    <col min="3079" max="3079" width="18.85546875" style="69" customWidth="1"/>
    <col min="3080" max="3080" width="10" style="69" customWidth="1"/>
    <col min="3081" max="3081" width="5.85546875" style="69" customWidth="1"/>
    <col min="3082" max="3082" width="10.7109375" style="69" customWidth="1"/>
    <col min="3083" max="3083" width="20.28515625" style="69" customWidth="1"/>
    <col min="3084" max="3084" width="13.85546875" style="69" customWidth="1"/>
    <col min="3085" max="3085" width="6.140625" style="69" customWidth="1"/>
    <col min="3086" max="3086" width="9.140625" style="69"/>
    <col min="3087" max="3087" width="10.140625" style="69" bestFit="1" customWidth="1"/>
    <col min="3088" max="3088" width="11.28515625" style="69" customWidth="1"/>
    <col min="3089" max="3328" width="9.140625" style="69"/>
    <col min="3329" max="3329" width="11.5703125" style="69" customWidth="1"/>
    <col min="3330" max="3331" width="9.140625" style="69"/>
    <col min="3332" max="3332" width="9.42578125" style="69" customWidth="1"/>
    <col min="3333" max="3333" width="17.85546875" style="69" customWidth="1"/>
    <col min="3334" max="3334" width="7.7109375" style="69" customWidth="1"/>
    <col min="3335" max="3335" width="18.85546875" style="69" customWidth="1"/>
    <col min="3336" max="3336" width="10" style="69" customWidth="1"/>
    <col min="3337" max="3337" width="5.85546875" style="69" customWidth="1"/>
    <col min="3338" max="3338" width="10.7109375" style="69" customWidth="1"/>
    <col min="3339" max="3339" width="20.28515625" style="69" customWidth="1"/>
    <col min="3340" max="3340" width="13.85546875" style="69" customWidth="1"/>
    <col min="3341" max="3341" width="6.140625" style="69" customWidth="1"/>
    <col min="3342" max="3342" width="9.140625" style="69"/>
    <col min="3343" max="3343" width="10.140625" style="69" bestFit="1" customWidth="1"/>
    <col min="3344" max="3344" width="11.28515625" style="69" customWidth="1"/>
    <col min="3345" max="3584" width="9.140625" style="69"/>
    <col min="3585" max="3585" width="11.5703125" style="69" customWidth="1"/>
    <col min="3586" max="3587" width="9.140625" style="69"/>
    <col min="3588" max="3588" width="9.42578125" style="69" customWidth="1"/>
    <col min="3589" max="3589" width="17.85546875" style="69" customWidth="1"/>
    <col min="3590" max="3590" width="7.7109375" style="69" customWidth="1"/>
    <col min="3591" max="3591" width="18.85546875" style="69" customWidth="1"/>
    <col min="3592" max="3592" width="10" style="69" customWidth="1"/>
    <col min="3593" max="3593" width="5.85546875" style="69" customWidth="1"/>
    <col min="3594" max="3594" width="10.7109375" style="69" customWidth="1"/>
    <col min="3595" max="3595" width="20.28515625" style="69" customWidth="1"/>
    <col min="3596" max="3596" width="13.85546875" style="69" customWidth="1"/>
    <col min="3597" max="3597" width="6.140625" style="69" customWidth="1"/>
    <col min="3598" max="3598" width="9.140625" style="69"/>
    <col min="3599" max="3599" width="10.140625" style="69" bestFit="1" customWidth="1"/>
    <col min="3600" max="3600" width="11.28515625" style="69" customWidth="1"/>
    <col min="3601" max="3840" width="9.140625" style="69"/>
    <col min="3841" max="3841" width="11.5703125" style="69" customWidth="1"/>
    <col min="3842" max="3843" width="9.140625" style="69"/>
    <col min="3844" max="3844" width="9.42578125" style="69" customWidth="1"/>
    <col min="3845" max="3845" width="17.85546875" style="69" customWidth="1"/>
    <col min="3846" max="3846" width="7.7109375" style="69" customWidth="1"/>
    <col min="3847" max="3847" width="18.85546875" style="69" customWidth="1"/>
    <col min="3848" max="3848" width="10" style="69" customWidth="1"/>
    <col min="3849" max="3849" width="5.85546875" style="69" customWidth="1"/>
    <col min="3850" max="3850" width="10.7109375" style="69" customWidth="1"/>
    <col min="3851" max="3851" width="20.28515625" style="69" customWidth="1"/>
    <col min="3852" max="3852" width="13.85546875" style="69" customWidth="1"/>
    <col min="3853" max="3853" width="6.140625" style="69" customWidth="1"/>
    <col min="3854" max="3854" width="9.140625" style="69"/>
    <col min="3855" max="3855" width="10.140625" style="69" bestFit="1" customWidth="1"/>
    <col min="3856" max="3856" width="11.28515625" style="69" customWidth="1"/>
    <col min="3857" max="4096" width="9.140625" style="69"/>
    <col min="4097" max="4097" width="11.5703125" style="69" customWidth="1"/>
    <col min="4098" max="4099" width="9.140625" style="69"/>
    <col min="4100" max="4100" width="9.42578125" style="69" customWidth="1"/>
    <col min="4101" max="4101" width="17.85546875" style="69" customWidth="1"/>
    <col min="4102" max="4102" width="7.7109375" style="69" customWidth="1"/>
    <col min="4103" max="4103" width="18.85546875" style="69" customWidth="1"/>
    <col min="4104" max="4104" width="10" style="69" customWidth="1"/>
    <col min="4105" max="4105" width="5.85546875" style="69" customWidth="1"/>
    <col min="4106" max="4106" width="10.7109375" style="69" customWidth="1"/>
    <col min="4107" max="4107" width="20.28515625" style="69" customWidth="1"/>
    <col min="4108" max="4108" width="13.85546875" style="69" customWidth="1"/>
    <col min="4109" max="4109" width="6.140625" style="69" customWidth="1"/>
    <col min="4110" max="4110" width="9.140625" style="69"/>
    <col min="4111" max="4111" width="10.140625" style="69" bestFit="1" customWidth="1"/>
    <col min="4112" max="4112" width="11.28515625" style="69" customWidth="1"/>
    <col min="4113" max="4352" width="9.140625" style="69"/>
    <col min="4353" max="4353" width="11.5703125" style="69" customWidth="1"/>
    <col min="4354" max="4355" width="9.140625" style="69"/>
    <col min="4356" max="4356" width="9.42578125" style="69" customWidth="1"/>
    <col min="4357" max="4357" width="17.85546875" style="69" customWidth="1"/>
    <col min="4358" max="4358" width="7.7109375" style="69" customWidth="1"/>
    <col min="4359" max="4359" width="18.85546875" style="69" customWidth="1"/>
    <col min="4360" max="4360" width="10" style="69" customWidth="1"/>
    <col min="4361" max="4361" width="5.85546875" style="69" customWidth="1"/>
    <col min="4362" max="4362" width="10.7109375" style="69" customWidth="1"/>
    <col min="4363" max="4363" width="20.28515625" style="69" customWidth="1"/>
    <col min="4364" max="4364" width="13.85546875" style="69" customWidth="1"/>
    <col min="4365" max="4365" width="6.140625" style="69" customWidth="1"/>
    <col min="4366" max="4366" width="9.140625" style="69"/>
    <col min="4367" max="4367" width="10.140625" style="69" bestFit="1" customWidth="1"/>
    <col min="4368" max="4368" width="11.28515625" style="69" customWidth="1"/>
    <col min="4369" max="4608" width="9.140625" style="69"/>
    <col min="4609" max="4609" width="11.5703125" style="69" customWidth="1"/>
    <col min="4610" max="4611" width="9.140625" style="69"/>
    <col min="4612" max="4612" width="9.42578125" style="69" customWidth="1"/>
    <col min="4613" max="4613" width="17.85546875" style="69" customWidth="1"/>
    <col min="4614" max="4614" width="7.7109375" style="69" customWidth="1"/>
    <col min="4615" max="4615" width="18.85546875" style="69" customWidth="1"/>
    <col min="4616" max="4616" width="10" style="69" customWidth="1"/>
    <col min="4617" max="4617" width="5.85546875" style="69" customWidth="1"/>
    <col min="4618" max="4618" width="10.7109375" style="69" customWidth="1"/>
    <col min="4619" max="4619" width="20.28515625" style="69" customWidth="1"/>
    <col min="4620" max="4620" width="13.85546875" style="69" customWidth="1"/>
    <col min="4621" max="4621" width="6.140625" style="69" customWidth="1"/>
    <col min="4622" max="4622" width="9.140625" style="69"/>
    <col min="4623" max="4623" width="10.140625" style="69" bestFit="1" customWidth="1"/>
    <col min="4624" max="4624" width="11.28515625" style="69" customWidth="1"/>
    <col min="4625" max="4864" width="9.140625" style="69"/>
    <col min="4865" max="4865" width="11.5703125" style="69" customWidth="1"/>
    <col min="4866" max="4867" width="9.140625" style="69"/>
    <col min="4868" max="4868" width="9.42578125" style="69" customWidth="1"/>
    <col min="4869" max="4869" width="17.85546875" style="69" customWidth="1"/>
    <col min="4870" max="4870" width="7.7109375" style="69" customWidth="1"/>
    <col min="4871" max="4871" width="18.85546875" style="69" customWidth="1"/>
    <col min="4872" max="4872" width="10" style="69" customWidth="1"/>
    <col min="4873" max="4873" width="5.85546875" style="69" customWidth="1"/>
    <col min="4874" max="4874" width="10.7109375" style="69" customWidth="1"/>
    <col min="4875" max="4875" width="20.28515625" style="69" customWidth="1"/>
    <col min="4876" max="4876" width="13.85546875" style="69" customWidth="1"/>
    <col min="4877" max="4877" width="6.140625" style="69" customWidth="1"/>
    <col min="4878" max="4878" width="9.140625" style="69"/>
    <col min="4879" max="4879" width="10.140625" style="69" bestFit="1" customWidth="1"/>
    <col min="4880" max="4880" width="11.28515625" style="69" customWidth="1"/>
    <col min="4881" max="5120" width="9.140625" style="69"/>
    <col min="5121" max="5121" width="11.5703125" style="69" customWidth="1"/>
    <col min="5122" max="5123" width="9.140625" style="69"/>
    <col min="5124" max="5124" width="9.42578125" style="69" customWidth="1"/>
    <col min="5125" max="5125" width="17.85546875" style="69" customWidth="1"/>
    <col min="5126" max="5126" width="7.7109375" style="69" customWidth="1"/>
    <col min="5127" max="5127" width="18.85546875" style="69" customWidth="1"/>
    <col min="5128" max="5128" width="10" style="69" customWidth="1"/>
    <col min="5129" max="5129" width="5.85546875" style="69" customWidth="1"/>
    <col min="5130" max="5130" width="10.7109375" style="69" customWidth="1"/>
    <col min="5131" max="5131" width="20.28515625" style="69" customWidth="1"/>
    <col min="5132" max="5132" width="13.85546875" style="69" customWidth="1"/>
    <col min="5133" max="5133" width="6.140625" style="69" customWidth="1"/>
    <col min="5134" max="5134" width="9.140625" style="69"/>
    <col min="5135" max="5135" width="10.140625" style="69" bestFit="1" customWidth="1"/>
    <col min="5136" max="5136" width="11.28515625" style="69" customWidth="1"/>
    <col min="5137" max="5376" width="9.140625" style="69"/>
    <col min="5377" max="5377" width="11.5703125" style="69" customWidth="1"/>
    <col min="5378" max="5379" width="9.140625" style="69"/>
    <col min="5380" max="5380" width="9.42578125" style="69" customWidth="1"/>
    <col min="5381" max="5381" width="17.85546875" style="69" customWidth="1"/>
    <col min="5382" max="5382" width="7.7109375" style="69" customWidth="1"/>
    <col min="5383" max="5383" width="18.85546875" style="69" customWidth="1"/>
    <col min="5384" max="5384" width="10" style="69" customWidth="1"/>
    <col min="5385" max="5385" width="5.85546875" style="69" customWidth="1"/>
    <col min="5386" max="5386" width="10.7109375" style="69" customWidth="1"/>
    <col min="5387" max="5387" width="20.28515625" style="69" customWidth="1"/>
    <col min="5388" max="5388" width="13.85546875" style="69" customWidth="1"/>
    <col min="5389" max="5389" width="6.140625" style="69" customWidth="1"/>
    <col min="5390" max="5390" width="9.140625" style="69"/>
    <col min="5391" max="5391" width="10.140625" style="69" bestFit="1" customWidth="1"/>
    <col min="5392" max="5392" width="11.28515625" style="69" customWidth="1"/>
    <col min="5393" max="5632" width="9.140625" style="69"/>
    <col min="5633" max="5633" width="11.5703125" style="69" customWidth="1"/>
    <col min="5634" max="5635" width="9.140625" style="69"/>
    <col min="5636" max="5636" width="9.42578125" style="69" customWidth="1"/>
    <col min="5637" max="5637" width="17.85546875" style="69" customWidth="1"/>
    <col min="5638" max="5638" width="7.7109375" style="69" customWidth="1"/>
    <col min="5639" max="5639" width="18.85546875" style="69" customWidth="1"/>
    <col min="5640" max="5640" width="10" style="69" customWidth="1"/>
    <col min="5641" max="5641" width="5.85546875" style="69" customWidth="1"/>
    <col min="5642" max="5642" width="10.7109375" style="69" customWidth="1"/>
    <col min="5643" max="5643" width="20.28515625" style="69" customWidth="1"/>
    <col min="5644" max="5644" width="13.85546875" style="69" customWidth="1"/>
    <col min="5645" max="5645" width="6.140625" style="69" customWidth="1"/>
    <col min="5646" max="5646" width="9.140625" style="69"/>
    <col min="5647" max="5647" width="10.140625" style="69" bestFit="1" customWidth="1"/>
    <col min="5648" max="5648" width="11.28515625" style="69" customWidth="1"/>
    <col min="5649" max="5888" width="9.140625" style="69"/>
    <col min="5889" max="5889" width="11.5703125" style="69" customWidth="1"/>
    <col min="5890" max="5891" width="9.140625" style="69"/>
    <col min="5892" max="5892" width="9.42578125" style="69" customWidth="1"/>
    <col min="5893" max="5893" width="17.85546875" style="69" customWidth="1"/>
    <col min="5894" max="5894" width="7.7109375" style="69" customWidth="1"/>
    <col min="5895" max="5895" width="18.85546875" style="69" customWidth="1"/>
    <col min="5896" max="5896" width="10" style="69" customWidth="1"/>
    <col min="5897" max="5897" width="5.85546875" style="69" customWidth="1"/>
    <col min="5898" max="5898" width="10.7109375" style="69" customWidth="1"/>
    <col min="5899" max="5899" width="20.28515625" style="69" customWidth="1"/>
    <col min="5900" max="5900" width="13.85546875" style="69" customWidth="1"/>
    <col min="5901" max="5901" width="6.140625" style="69" customWidth="1"/>
    <col min="5902" max="5902" width="9.140625" style="69"/>
    <col min="5903" max="5903" width="10.140625" style="69" bestFit="1" customWidth="1"/>
    <col min="5904" max="5904" width="11.28515625" style="69" customWidth="1"/>
    <col min="5905" max="6144" width="9.140625" style="69"/>
    <col min="6145" max="6145" width="11.5703125" style="69" customWidth="1"/>
    <col min="6146" max="6147" width="9.140625" style="69"/>
    <col min="6148" max="6148" width="9.42578125" style="69" customWidth="1"/>
    <col min="6149" max="6149" width="17.85546875" style="69" customWidth="1"/>
    <col min="6150" max="6150" width="7.7109375" style="69" customWidth="1"/>
    <col min="6151" max="6151" width="18.85546875" style="69" customWidth="1"/>
    <col min="6152" max="6152" width="10" style="69" customWidth="1"/>
    <col min="6153" max="6153" width="5.85546875" style="69" customWidth="1"/>
    <col min="6154" max="6154" width="10.7109375" style="69" customWidth="1"/>
    <col min="6155" max="6155" width="20.28515625" style="69" customWidth="1"/>
    <col min="6156" max="6156" width="13.85546875" style="69" customWidth="1"/>
    <col min="6157" max="6157" width="6.140625" style="69" customWidth="1"/>
    <col min="6158" max="6158" width="9.140625" style="69"/>
    <col min="6159" max="6159" width="10.140625" style="69" bestFit="1" customWidth="1"/>
    <col min="6160" max="6160" width="11.28515625" style="69" customWidth="1"/>
    <col min="6161" max="6400" width="9.140625" style="69"/>
    <col min="6401" max="6401" width="11.5703125" style="69" customWidth="1"/>
    <col min="6402" max="6403" width="9.140625" style="69"/>
    <col min="6404" max="6404" width="9.42578125" style="69" customWidth="1"/>
    <col min="6405" max="6405" width="17.85546875" style="69" customWidth="1"/>
    <col min="6406" max="6406" width="7.7109375" style="69" customWidth="1"/>
    <col min="6407" max="6407" width="18.85546875" style="69" customWidth="1"/>
    <col min="6408" max="6408" width="10" style="69" customWidth="1"/>
    <col min="6409" max="6409" width="5.85546875" style="69" customWidth="1"/>
    <col min="6410" max="6410" width="10.7109375" style="69" customWidth="1"/>
    <col min="6411" max="6411" width="20.28515625" style="69" customWidth="1"/>
    <col min="6412" max="6412" width="13.85546875" style="69" customWidth="1"/>
    <col min="6413" max="6413" width="6.140625" style="69" customWidth="1"/>
    <col min="6414" max="6414" width="9.140625" style="69"/>
    <col min="6415" max="6415" width="10.140625" style="69" bestFit="1" customWidth="1"/>
    <col min="6416" max="6416" width="11.28515625" style="69" customWidth="1"/>
    <col min="6417" max="6656" width="9.140625" style="69"/>
    <col min="6657" max="6657" width="11.5703125" style="69" customWidth="1"/>
    <col min="6658" max="6659" width="9.140625" style="69"/>
    <col min="6660" max="6660" width="9.42578125" style="69" customWidth="1"/>
    <col min="6661" max="6661" width="17.85546875" style="69" customWidth="1"/>
    <col min="6662" max="6662" width="7.7109375" style="69" customWidth="1"/>
    <col min="6663" max="6663" width="18.85546875" style="69" customWidth="1"/>
    <col min="6664" max="6664" width="10" style="69" customWidth="1"/>
    <col min="6665" max="6665" width="5.85546875" style="69" customWidth="1"/>
    <col min="6666" max="6666" width="10.7109375" style="69" customWidth="1"/>
    <col min="6667" max="6667" width="20.28515625" style="69" customWidth="1"/>
    <col min="6668" max="6668" width="13.85546875" style="69" customWidth="1"/>
    <col min="6669" max="6669" width="6.140625" style="69" customWidth="1"/>
    <col min="6670" max="6670" width="9.140625" style="69"/>
    <col min="6671" max="6671" width="10.140625" style="69" bestFit="1" customWidth="1"/>
    <col min="6672" max="6672" width="11.28515625" style="69" customWidth="1"/>
    <col min="6673" max="6912" width="9.140625" style="69"/>
    <col min="6913" max="6913" width="11.5703125" style="69" customWidth="1"/>
    <col min="6914" max="6915" width="9.140625" style="69"/>
    <col min="6916" max="6916" width="9.42578125" style="69" customWidth="1"/>
    <col min="6917" max="6917" width="17.85546875" style="69" customWidth="1"/>
    <col min="6918" max="6918" width="7.7109375" style="69" customWidth="1"/>
    <col min="6919" max="6919" width="18.85546875" style="69" customWidth="1"/>
    <col min="6920" max="6920" width="10" style="69" customWidth="1"/>
    <col min="6921" max="6921" width="5.85546875" style="69" customWidth="1"/>
    <col min="6922" max="6922" width="10.7109375" style="69" customWidth="1"/>
    <col min="6923" max="6923" width="20.28515625" style="69" customWidth="1"/>
    <col min="6924" max="6924" width="13.85546875" style="69" customWidth="1"/>
    <col min="6925" max="6925" width="6.140625" style="69" customWidth="1"/>
    <col min="6926" max="6926" width="9.140625" style="69"/>
    <col min="6927" max="6927" width="10.140625" style="69" bestFit="1" customWidth="1"/>
    <col min="6928" max="6928" width="11.28515625" style="69" customWidth="1"/>
    <col min="6929" max="7168" width="9.140625" style="69"/>
    <col min="7169" max="7169" width="11.5703125" style="69" customWidth="1"/>
    <col min="7170" max="7171" width="9.140625" style="69"/>
    <col min="7172" max="7172" width="9.42578125" style="69" customWidth="1"/>
    <col min="7173" max="7173" width="17.85546875" style="69" customWidth="1"/>
    <col min="7174" max="7174" width="7.7109375" style="69" customWidth="1"/>
    <col min="7175" max="7175" width="18.85546875" style="69" customWidth="1"/>
    <col min="7176" max="7176" width="10" style="69" customWidth="1"/>
    <col min="7177" max="7177" width="5.85546875" style="69" customWidth="1"/>
    <col min="7178" max="7178" width="10.7109375" style="69" customWidth="1"/>
    <col min="7179" max="7179" width="20.28515625" style="69" customWidth="1"/>
    <col min="7180" max="7180" width="13.85546875" style="69" customWidth="1"/>
    <col min="7181" max="7181" width="6.140625" style="69" customWidth="1"/>
    <col min="7182" max="7182" width="9.140625" style="69"/>
    <col min="7183" max="7183" width="10.140625" style="69" bestFit="1" customWidth="1"/>
    <col min="7184" max="7184" width="11.28515625" style="69" customWidth="1"/>
    <col min="7185" max="7424" width="9.140625" style="69"/>
    <col min="7425" max="7425" width="11.5703125" style="69" customWidth="1"/>
    <col min="7426" max="7427" width="9.140625" style="69"/>
    <col min="7428" max="7428" width="9.42578125" style="69" customWidth="1"/>
    <col min="7429" max="7429" width="17.85546875" style="69" customWidth="1"/>
    <col min="7430" max="7430" width="7.7109375" style="69" customWidth="1"/>
    <col min="7431" max="7431" width="18.85546875" style="69" customWidth="1"/>
    <col min="7432" max="7432" width="10" style="69" customWidth="1"/>
    <col min="7433" max="7433" width="5.85546875" style="69" customWidth="1"/>
    <col min="7434" max="7434" width="10.7109375" style="69" customWidth="1"/>
    <col min="7435" max="7435" width="20.28515625" style="69" customWidth="1"/>
    <col min="7436" max="7436" width="13.85546875" style="69" customWidth="1"/>
    <col min="7437" max="7437" width="6.140625" style="69" customWidth="1"/>
    <col min="7438" max="7438" width="9.140625" style="69"/>
    <col min="7439" max="7439" width="10.140625" style="69" bestFit="1" customWidth="1"/>
    <col min="7440" max="7440" width="11.28515625" style="69" customWidth="1"/>
    <col min="7441" max="7680" width="9.140625" style="69"/>
    <col min="7681" max="7681" width="11.5703125" style="69" customWidth="1"/>
    <col min="7682" max="7683" width="9.140625" style="69"/>
    <col min="7684" max="7684" width="9.42578125" style="69" customWidth="1"/>
    <col min="7685" max="7685" width="17.85546875" style="69" customWidth="1"/>
    <col min="7686" max="7686" width="7.7109375" style="69" customWidth="1"/>
    <col min="7687" max="7687" width="18.85546875" style="69" customWidth="1"/>
    <col min="7688" max="7688" width="10" style="69" customWidth="1"/>
    <col min="7689" max="7689" width="5.85546875" style="69" customWidth="1"/>
    <col min="7690" max="7690" width="10.7109375" style="69" customWidth="1"/>
    <col min="7691" max="7691" width="20.28515625" style="69" customWidth="1"/>
    <col min="7692" max="7692" width="13.85546875" style="69" customWidth="1"/>
    <col min="7693" max="7693" width="6.140625" style="69" customWidth="1"/>
    <col min="7694" max="7694" width="9.140625" style="69"/>
    <col min="7695" max="7695" width="10.140625" style="69" bestFit="1" customWidth="1"/>
    <col min="7696" max="7696" width="11.28515625" style="69" customWidth="1"/>
    <col min="7697" max="7936" width="9.140625" style="69"/>
    <col min="7937" max="7937" width="11.5703125" style="69" customWidth="1"/>
    <col min="7938" max="7939" width="9.140625" style="69"/>
    <col min="7940" max="7940" width="9.42578125" style="69" customWidth="1"/>
    <col min="7941" max="7941" width="17.85546875" style="69" customWidth="1"/>
    <col min="7942" max="7942" width="7.7109375" style="69" customWidth="1"/>
    <col min="7943" max="7943" width="18.85546875" style="69" customWidth="1"/>
    <col min="7944" max="7944" width="10" style="69" customWidth="1"/>
    <col min="7945" max="7945" width="5.85546875" style="69" customWidth="1"/>
    <col min="7946" max="7946" width="10.7109375" style="69" customWidth="1"/>
    <col min="7947" max="7947" width="20.28515625" style="69" customWidth="1"/>
    <col min="7948" max="7948" width="13.85546875" style="69" customWidth="1"/>
    <col min="7949" max="7949" width="6.140625" style="69" customWidth="1"/>
    <col min="7950" max="7950" width="9.140625" style="69"/>
    <col min="7951" max="7951" width="10.140625" style="69" bestFit="1" customWidth="1"/>
    <col min="7952" max="7952" width="11.28515625" style="69" customWidth="1"/>
    <col min="7953" max="8192" width="9.140625" style="69"/>
    <col min="8193" max="8193" width="11.5703125" style="69" customWidth="1"/>
    <col min="8194" max="8195" width="9.140625" style="69"/>
    <col min="8196" max="8196" width="9.42578125" style="69" customWidth="1"/>
    <col min="8197" max="8197" width="17.85546875" style="69" customWidth="1"/>
    <col min="8198" max="8198" width="7.7109375" style="69" customWidth="1"/>
    <col min="8199" max="8199" width="18.85546875" style="69" customWidth="1"/>
    <col min="8200" max="8200" width="10" style="69" customWidth="1"/>
    <col min="8201" max="8201" width="5.85546875" style="69" customWidth="1"/>
    <col min="8202" max="8202" width="10.7109375" style="69" customWidth="1"/>
    <col min="8203" max="8203" width="20.28515625" style="69" customWidth="1"/>
    <col min="8204" max="8204" width="13.85546875" style="69" customWidth="1"/>
    <col min="8205" max="8205" width="6.140625" style="69" customWidth="1"/>
    <col min="8206" max="8206" width="9.140625" style="69"/>
    <col min="8207" max="8207" width="10.140625" style="69" bestFit="1" customWidth="1"/>
    <col min="8208" max="8208" width="11.28515625" style="69" customWidth="1"/>
    <col min="8209" max="8448" width="9.140625" style="69"/>
    <col min="8449" max="8449" width="11.5703125" style="69" customWidth="1"/>
    <col min="8450" max="8451" width="9.140625" style="69"/>
    <col min="8452" max="8452" width="9.42578125" style="69" customWidth="1"/>
    <col min="8453" max="8453" width="17.85546875" style="69" customWidth="1"/>
    <col min="8454" max="8454" width="7.7109375" style="69" customWidth="1"/>
    <col min="8455" max="8455" width="18.85546875" style="69" customWidth="1"/>
    <col min="8456" max="8456" width="10" style="69" customWidth="1"/>
    <col min="8457" max="8457" width="5.85546875" style="69" customWidth="1"/>
    <col min="8458" max="8458" width="10.7109375" style="69" customWidth="1"/>
    <col min="8459" max="8459" width="20.28515625" style="69" customWidth="1"/>
    <col min="8460" max="8460" width="13.85546875" style="69" customWidth="1"/>
    <col min="8461" max="8461" width="6.140625" style="69" customWidth="1"/>
    <col min="8462" max="8462" width="9.140625" style="69"/>
    <col min="8463" max="8463" width="10.140625" style="69" bestFit="1" customWidth="1"/>
    <col min="8464" max="8464" width="11.28515625" style="69" customWidth="1"/>
    <col min="8465" max="8704" width="9.140625" style="69"/>
    <col min="8705" max="8705" width="11.5703125" style="69" customWidth="1"/>
    <col min="8706" max="8707" width="9.140625" style="69"/>
    <col min="8708" max="8708" width="9.42578125" style="69" customWidth="1"/>
    <col min="8709" max="8709" width="17.85546875" style="69" customWidth="1"/>
    <col min="8710" max="8710" width="7.7109375" style="69" customWidth="1"/>
    <col min="8711" max="8711" width="18.85546875" style="69" customWidth="1"/>
    <col min="8712" max="8712" width="10" style="69" customWidth="1"/>
    <col min="8713" max="8713" width="5.85546875" style="69" customWidth="1"/>
    <col min="8714" max="8714" width="10.7109375" style="69" customWidth="1"/>
    <col min="8715" max="8715" width="20.28515625" style="69" customWidth="1"/>
    <col min="8716" max="8716" width="13.85546875" style="69" customWidth="1"/>
    <col min="8717" max="8717" width="6.140625" style="69" customWidth="1"/>
    <col min="8718" max="8718" width="9.140625" style="69"/>
    <col min="8719" max="8719" width="10.140625" style="69" bestFit="1" customWidth="1"/>
    <col min="8720" max="8720" width="11.28515625" style="69" customWidth="1"/>
    <col min="8721" max="8960" width="9.140625" style="69"/>
    <col min="8961" max="8961" width="11.5703125" style="69" customWidth="1"/>
    <col min="8962" max="8963" width="9.140625" style="69"/>
    <col min="8964" max="8964" width="9.42578125" style="69" customWidth="1"/>
    <col min="8965" max="8965" width="17.85546875" style="69" customWidth="1"/>
    <col min="8966" max="8966" width="7.7109375" style="69" customWidth="1"/>
    <col min="8967" max="8967" width="18.85546875" style="69" customWidth="1"/>
    <col min="8968" max="8968" width="10" style="69" customWidth="1"/>
    <col min="8969" max="8969" width="5.85546875" style="69" customWidth="1"/>
    <col min="8970" max="8970" width="10.7109375" style="69" customWidth="1"/>
    <col min="8971" max="8971" width="20.28515625" style="69" customWidth="1"/>
    <col min="8972" max="8972" width="13.85546875" style="69" customWidth="1"/>
    <col min="8973" max="8973" width="6.140625" style="69" customWidth="1"/>
    <col min="8974" max="8974" width="9.140625" style="69"/>
    <col min="8975" max="8975" width="10.140625" style="69" bestFit="1" customWidth="1"/>
    <col min="8976" max="8976" width="11.28515625" style="69" customWidth="1"/>
    <col min="8977" max="9216" width="9.140625" style="69"/>
    <col min="9217" max="9217" width="11.5703125" style="69" customWidth="1"/>
    <col min="9218" max="9219" width="9.140625" style="69"/>
    <col min="9220" max="9220" width="9.42578125" style="69" customWidth="1"/>
    <col min="9221" max="9221" width="17.85546875" style="69" customWidth="1"/>
    <col min="9222" max="9222" width="7.7109375" style="69" customWidth="1"/>
    <col min="9223" max="9223" width="18.85546875" style="69" customWidth="1"/>
    <col min="9224" max="9224" width="10" style="69" customWidth="1"/>
    <col min="9225" max="9225" width="5.85546875" style="69" customWidth="1"/>
    <col min="9226" max="9226" width="10.7109375" style="69" customWidth="1"/>
    <col min="9227" max="9227" width="20.28515625" style="69" customWidth="1"/>
    <col min="9228" max="9228" width="13.85546875" style="69" customWidth="1"/>
    <col min="9229" max="9229" width="6.140625" style="69" customWidth="1"/>
    <col min="9230" max="9230" width="9.140625" style="69"/>
    <col min="9231" max="9231" width="10.140625" style="69" bestFit="1" customWidth="1"/>
    <col min="9232" max="9232" width="11.28515625" style="69" customWidth="1"/>
    <col min="9233" max="9472" width="9.140625" style="69"/>
    <col min="9473" max="9473" width="11.5703125" style="69" customWidth="1"/>
    <col min="9474" max="9475" width="9.140625" style="69"/>
    <col min="9476" max="9476" width="9.42578125" style="69" customWidth="1"/>
    <col min="9477" max="9477" width="17.85546875" style="69" customWidth="1"/>
    <col min="9478" max="9478" width="7.7109375" style="69" customWidth="1"/>
    <col min="9479" max="9479" width="18.85546875" style="69" customWidth="1"/>
    <col min="9480" max="9480" width="10" style="69" customWidth="1"/>
    <col min="9481" max="9481" width="5.85546875" style="69" customWidth="1"/>
    <col min="9482" max="9482" width="10.7109375" style="69" customWidth="1"/>
    <col min="9483" max="9483" width="20.28515625" style="69" customWidth="1"/>
    <col min="9484" max="9484" width="13.85546875" style="69" customWidth="1"/>
    <col min="9485" max="9485" width="6.140625" style="69" customWidth="1"/>
    <col min="9486" max="9486" width="9.140625" style="69"/>
    <col min="9487" max="9487" width="10.140625" style="69" bestFit="1" customWidth="1"/>
    <col min="9488" max="9488" width="11.28515625" style="69" customWidth="1"/>
    <col min="9489" max="9728" width="9.140625" style="69"/>
    <col min="9729" max="9729" width="11.5703125" style="69" customWidth="1"/>
    <col min="9730" max="9731" width="9.140625" style="69"/>
    <col min="9732" max="9732" width="9.42578125" style="69" customWidth="1"/>
    <col min="9733" max="9733" width="17.85546875" style="69" customWidth="1"/>
    <col min="9734" max="9734" width="7.7109375" style="69" customWidth="1"/>
    <col min="9735" max="9735" width="18.85546875" style="69" customWidth="1"/>
    <col min="9736" max="9736" width="10" style="69" customWidth="1"/>
    <col min="9737" max="9737" width="5.85546875" style="69" customWidth="1"/>
    <col min="9738" max="9738" width="10.7109375" style="69" customWidth="1"/>
    <col min="9739" max="9739" width="20.28515625" style="69" customWidth="1"/>
    <col min="9740" max="9740" width="13.85546875" style="69" customWidth="1"/>
    <col min="9741" max="9741" width="6.140625" style="69" customWidth="1"/>
    <col min="9742" max="9742" width="9.140625" style="69"/>
    <col min="9743" max="9743" width="10.140625" style="69" bestFit="1" customWidth="1"/>
    <col min="9744" max="9744" width="11.28515625" style="69" customWidth="1"/>
    <col min="9745" max="9984" width="9.140625" style="69"/>
    <col min="9985" max="9985" width="11.5703125" style="69" customWidth="1"/>
    <col min="9986" max="9987" width="9.140625" style="69"/>
    <col min="9988" max="9988" width="9.42578125" style="69" customWidth="1"/>
    <col min="9989" max="9989" width="17.85546875" style="69" customWidth="1"/>
    <col min="9990" max="9990" width="7.7109375" style="69" customWidth="1"/>
    <col min="9991" max="9991" width="18.85546875" style="69" customWidth="1"/>
    <col min="9992" max="9992" width="10" style="69" customWidth="1"/>
    <col min="9993" max="9993" width="5.85546875" style="69" customWidth="1"/>
    <col min="9994" max="9994" width="10.7109375" style="69" customWidth="1"/>
    <col min="9995" max="9995" width="20.28515625" style="69" customWidth="1"/>
    <col min="9996" max="9996" width="13.85546875" style="69" customWidth="1"/>
    <col min="9997" max="9997" width="6.140625" style="69" customWidth="1"/>
    <col min="9998" max="9998" width="9.140625" style="69"/>
    <col min="9999" max="9999" width="10.140625" style="69" bestFit="1" customWidth="1"/>
    <col min="10000" max="10000" width="11.28515625" style="69" customWidth="1"/>
    <col min="10001" max="10240" width="9.140625" style="69"/>
    <col min="10241" max="10241" width="11.5703125" style="69" customWidth="1"/>
    <col min="10242" max="10243" width="9.140625" style="69"/>
    <col min="10244" max="10244" width="9.42578125" style="69" customWidth="1"/>
    <col min="10245" max="10245" width="17.85546875" style="69" customWidth="1"/>
    <col min="10246" max="10246" width="7.7109375" style="69" customWidth="1"/>
    <col min="10247" max="10247" width="18.85546875" style="69" customWidth="1"/>
    <col min="10248" max="10248" width="10" style="69" customWidth="1"/>
    <col min="10249" max="10249" width="5.85546875" style="69" customWidth="1"/>
    <col min="10250" max="10250" width="10.7109375" style="69" customWidth="1"/>
    <col min="10251" max="10251" width="20.28515625" style="69" customWidth="1"/>
    <col min="10252" max="10252" width="13.85546875" style="69" customWidth="1"/>
    <col min="10253" max="10253" width="6.140625" style="69" customWidth="1"/>
    <col min="10254" max="10254" width="9.140625" style="69"/>
    <col min="10255" max="10255" width="10.140625" style="69" bestFit="1" customWidth="1"/>
    <col min="10256" max="10256" width="11.28515625" style="69" customWidth="1"/>
    <col min="10257" max="10496" width="9.140625" style="69"/>
    <col min="10497" max="10497" width="11.5703125" style="69" customWidth="1"/>
    <col min="10498" max="10499" width="9.140625" style="69"/>
    <col min="10500" max="10500" width="9.42578125" style="69" customWidth="1"/>
    <col min="10501" max="10501" width="17.85546875" style="69" customWidth="1"/>
    <col min="10502" max="10502" width="7.7109375" style="69" customWidth="1"/>
    <col min="10503" max="10503" width="18.85546875" style="69" customWidth="1"/>
    <col min="10504" max="10504" width="10" style="69" customWidth="1"/>
    <col min="10505" max="10505" width="5.85546875" style="69" customWidth="1"/>
    <col min="10506" max="10506" width="10.7109375" style="69" customWidth="1"/>
    <col min="10507" max="10507" width="20.28515625" style="69" customWidth="1"/>
    <col min="10508" max="10508" width="13.85546875" style="69" customWidth="1"/>
    <col min="10509" max="10509" width="6.140625" style="69" customWidth="1"/>
    <col min="10510" max="10510" width="9.140625" style="69"/>
    <col min="10511" max="10511" width="10.140625" style="69" bestFit="1" customWidth="1"/>
    <col min="10512" max="10512" width="11.28515625" style="69" customWidth="1"/>
    <col min="10513" max="10752" width="9.140625" style="69"/>
    <col min="10753" max="10753" width="11.5703125" style="69" customWidth="1"/>
    <col min="10754" max="10755" width="9.140625" style="69"/>
    <col min="10756" max="10756" width="9.42578125" style="69" customWidth="1"/>
    <col min="10757" max="10757" width="17.85546875" style="69" customWidth="1"/>
    <col min="10758" max="10758" width="7.7109375" style="69" customWidth="1"/>
    <col min="10759" max="10759" width="18.85546875" style="69" customWidth="1"/>
    <col min="10760" max="10760" width="10" style="69" customWidth="1"/>
    <col min="10761" max="10761" width="5.85546875" style="69" customWidth="1"/>
    <col min="10762" max="10762" width="10.7109375" style="69" customWidth="1"/>
    <col min="10763" max="10763" width="20.28515625" style="69" customWidth="1"/>
    <col min="10764" max="10764" width="13.85546875" style="69" customWidth="1"/>
    <col min="10765" max="10765" width="6.140625" style="69" customWidth="1"/>
    <col min="10766" max="10766" width="9.140625" style="69"/>
    <col min="10767" max="10767" width="10.140625" style="69" bestFit="1" customWidth="1"/>
    <col min="10768" max="10768" width="11.28515625" style="69" customWidth="1"/>
    <col min="10769" max="11008" width="9.140625" style="69"/>
    <col min="11009" max="11009" width="11.5703125" style="69" customWidth="1"/>
    <col min="11010" max="11011" width="9.140625" style="69"/>
    <col min="11012" max="11012" width="9.42578125" style="69" customWidth="1"/>
    <col min="11013" max="11013" width="17.85546875" style="69" customWidth="1"/>
    <col min="11014" max="11014" width="7.7109375" style="69" customWidth="1"/>
    <col min="11015" max="11015" width="18.85546875" style="69" customWidth="1"/>
    <col min="11016" max="11016" width="10" style="69" customWidth="1"/>
    <col min="11017" max="11017" width="5.85546875" style="69" customWidth="1"/>
    <col min="11018" max="11018" width="10.7109375" style="69" customWidth="1"/>
    <col min="11019" max="11019" width="20.28515625" style="69" customWidth="1"/>
    <col min="11020" max="11020" width="13.85546875" style="69" customWidth="1"/>
    <col min="11021" max="11021" width="6.140625" style="69" customWidth="1"/>
    <col min="11022" max="11022" width="9.140625" style="69"/>
    <col min="11023" max="11023" width="10.140625" style="69" bestFit="1" customWidth="1"/>
    <col min="11024" max="11024" width="11.28515625" style="69" customWidth="1"/>
    <col min="11025" max="11264" width="9.140625" style="69"/>
    <col min="11265" max="11265" width="11.5703125" style="69" customWidth="1"/>
    <col min="11266" max="11267" width="9.140625" style="69"/>
    <col min="11268" max="11268" width="9.42578125" style="69" customWidth="1"/>
    <col min="11269" max="11269" width="17.85546875" style="69" customWidth="1"/>
    <col min="11270" max="11270" width="7.7109375" style="69" customWidth="1"/>
    <col min="11271" max="11271" width="18.85546875" style="69" customWidth="1"/>
    <col min="11272" max="11272" width="10" style="69" customWidth="1"/>
    <col min="11273" max="11273" width="5.85546875" style="69" customWidth="1"/>
    <col min="11274" max="11274" width="10.7109375" style="69" customWidth="1"/>
    <col min="11275" max="11275" width="20.28515625" style="69" customWidth="1"/>
    <col min="11276" max="11276" width="13.85546875" style="69" customWidth="1"/>
    <col min="11277" max="11277" width="6.140625" style="69" customWidth="1"/>
    <col min="11278" max="11278" width="9.140625" style="69"/>
    <col min="11279" max="11279" width="10.140625" style="69" bestFit="1" customWidth="1"/>
    <col min="11280" max="11280" width="11.28515625" style="69" customWidth="1"/>
    <col min="11281" max="11520" width="9.140625" style="69"/>
    <col min="11521" max="11521" width="11.5703125" style="69" customWidth="1"/>
    <col min="11522" max="11523" width="9.140625" style="69"/>
    <col min="11524" max="11524" width="9.42578125" style="69" customWidth="1"/>
    <col min="11525" max="11525" width="17.85546875" style="69" customWidth="1"/>
    <col min="11526" max="11526" width="7.7109375" style="69" customWidth="1"/>
    <col min="11527" max="11527" width="18.85546875" style="69" customWidth="1"/>
    <col min="11528" max="11528" width="10" style="69" customWidth="1"/>
    <col min="11529" max="11529" width="5.85546875" style="69" customWidth="1"/>
    <col min="11530" max="11530" width="10.7109375" style="69" customWidth="1"/>
    <col min="11531" max="11531" width="20.28515625" style="69" customWidth="1"/>
    <col min="11532" max="11532" width="13.85546875" style="69" customWidth="1"/>
    <col min="11533" max="11533" width="6.140625" style="69" customWidth="1"/>
    <col min="11534" max="11534" width="9.140625" style="69"/>
    <col min="11535" max="11535" width="10.140625" style="69" bestFit="1" customWidth="1"/>
    <col min="11536" max="11536" width="11.28515625" style="69" customWidth="1"/>
    <col min="11537" max="11776" width="9.140625" style="69"/>
    <col min="11777" max="11777" width="11.5703125" style="69" customWidth="1"/>
    <col min="11778" max="11779" width="9.140625" style="69"/>
    <col min="11780" max="11780" width="9.42578125" style="69" customWidth="1"/>
    <col min="11781" max="11781" width="17.85546875" style="69" customWidth="1"/>
    <col min="11782" max="11782" width="7.7109375" style="69" customWidth="1"/>
    <col min="11783" max="11783" width="18.85546875" style="69" customWidth="1"/>
    <col min="11784" max="11784" width="10" style="69" customWidth="1"/>
    <col min="11785" max="11785" width="5.85546875" style="69" customWidth="1"/>
    <col min="11786" max="11786" width="10.7109375" style="69" customWidth="1"/>
    <col min="11787" max="11787" width="20.28515625" style="69" customWidth="1"/>
    <col min="11788" max="11788" width="13.85546875" style="69" customWidth="1"/>
    <col min="11789" max="11789" width="6.140625" style="69" customWidth="1"/>
    <col min="11790" max="11790" width="9.140625" style="69"/>
    <col min="11791" max="11791" width="10.140625" style="69" bestFit="1" customWidth="1"/>
    <col min="11792" max="11792" width="11.28515625" style="69" customWidth="1"/>
    <col min="11793" max="12032" width="9.140625" style="69"/>
    <col min="12033" max="12033" width="11.5703125" style="69" customWidth="1"/>
    <col min="12034" max="12035" width="9.140625" style="69"/>
    <col min="12036" max="12036" width="9.42578125" style="69" customWidth="1"/>
    <col min="12037" max="12037" width="17.85546875" style="69" customWidth="1"/>
    <col min="12038" max="12038" width="7.7109375" style="69" customWidth="1"/>
    <col min="12039" max="12039" width="18.85546875" style="69" customWidth="1"/>
    <col min="12040" max="12040" width="10" style="69" customWidth="1"/>
    <col min="12041" max="12041" width="5.85546875" style="69" customWidth="1"/>
    <col min="12042" max="12042" width="10.7109375" style="69" customWidth="1"/>
    <col min="12043" max="12043" width="20.28515625" style="69" customWidth="1"/>
    <col min="12044" max="12044" width="13.85546875" style="69" customWidth="1"/>
    <col min="12045" max="12045" width="6.140625" style="69" customWidth="1"/>
    <col min="12046" max="12046" width="9.140625" style="69"/>
    <col min="12047" max="12047" width="10.140625" style="69" bestFit="1" customWidth="1"/>
    <col min="12048" max="12048" width="11.28515625" style="69" customWidth="1"/>
    <col min="12049" max="12288" width="9.140625" style="69"/>
    <col min="12289" max="12289" width="11.5703125" style="69" customWidth="1"/>
    <col min="12290" max="12291" width="9.140625" style="69"/>
    <col min="12292" max="12292" width="9.42578125" style="69" customWidth="1"/>
    <col min="12293" max="12293" width="17.85546875" style="69" customWidth="1"/>
    <col min="12294" max="12294" width="7.7109375" style="69" customWidth="1"/>
    <col min="12295" max="12295" width="18.85546875" style="69" customWidth="1"/>
    <col min="12296" max="12296" width="10" style="69" customWidth="1"/>
    <col min="12297" max="12297" width="5.85546875" style="69" customWidth="1"/>
    <col min="12298" max="12298" width="10.7109375" style="69" customWidth="1"/>
    <col min="12299" max="12299" width="20.28515625" style="69" customWidth="1"/>
    <col min="12300" max="12300" width="13.85546875" style="69" customWidth="1"/>
    <col min="12301" max="12301" width="6.140625" style="69" customWidth="1"/>
    <col min="12302" max="12302" width="9.140625" style="69"/>
    <col min="12303" max="12303" width="10.140625" style="69" bestFit="1" customWidth="1"/>
    <col min="12304" max="12304" width="11.28515625" style="69" customWidth="1"/>
    <col min="12305" max="12544" width="9.140625" style="69"/>
    <col min="12545" max="12545" width="11.5703125" style="69" customWidth="1"/>
    <col min="12546" max="12547" width="9.140625" style="69"/>
    <col min="12548" max="12548" width="9.42578125" style="69" customWidth="1"/>
    <col min="12549" max="12549" width="17.85546875" style="69" customWidth="1"/>
    <col min="12550" max="12550" width="7.7109375" style="69" customWidth="1"/>
    <col min="12551" max="12551" width="18.85546875" style="69" customWidth="1"/>
    <col min="12552" max="12552" width="10" style="69" customWidth="1"/>
    <col min="12553" max="12553" width="5.85546875" style="69" customWidth="1"/>
    <col min="12554" max="12554" width="10.7109375" style="69" customWidth="1"/>
    <col min="12555" max="12555" width="20.28515625" style="69" customWidth="1"/>
    <col min="12556" max="12556" width="13.85546875" style="69" customWidth="1"/>
    <col min="12557" max="12557" width="6.140625" style="69" customWidth="1"/>
    <col min="12558" max="12558" width="9.140625" style="69"/>
    <col min="12559" max="12559" width="10.140625" style="69" bestFit="1" customWidth="1"/>
    <col min="12560" max="12560" width="11.28515625" style="69" customWidth="1"/>
    <col min="12561" max="12800" width="9.140625" style="69"/>
    <col min="12801" max="12801" width="11.5703125" style="69" customWidth="1"/>
    <col min="12802" max="12803" width="9.140625" style="69"/>
    <col min="12804" max="12804" width="9.42578125" style="69" customWidth="1"/>
    <col min="12805" max="12805" width="17.85546875" style="69" customWidth="1"/>
    <col min="12806" max="12806" width="7.7109375" style="69" customWidth="1"/>
    <col min="12807" max="12807" width="18.85546875" style="69" customWidth="1"/>
    <col min="12808" max="12808" width="10" style="69" customWidth="1"/>
    <col min="12809" max="12809" width="5.85546875" style="69" customWidth="1"/>
    <col min="12810" max="12810" width="10.7109375" style="69" customWidth="1"/>
    <col min="12811" max="12811" width="20.28515625" style="69" customWidth="1"/>
    <col min="12812" max="12812" width="13.85546875" style="69" customWidth="1"/>
    <col min="12813" max="12813" width="6.140625" style="69" customWidth="1"/>
    <col min="12814" max="12814" width="9.140625" style="69"/>
    <col min="12815" max="12815" width="10.140625" style="69" bestFit="1" customWidth="1"/>
    <col min="12816" max="12816" width="11.28515625" style="69" customWidth="1"/>
    <col min="12817" max="13056" width="9.140625" style="69"/>
    <col min="13057" max="13057" width="11.5703125" style="69" customWidth="1"/>
    <col min="13058" max="13059" width="9.140625" style="69"/>
    <col min="13060" max="13060" width="9.42578125" style="69" customWidth="1"/>
    <col min="13061" max="13061" width="17.85546875" style="69" customWidth="1"/>
    <col min="13062" max="13062" width="7.7109375" style="69" customWidth="1"/>
    <col min="13063" max="13063" width="18.85546875" style="69" customWidth="1"/>
    <col min="13064" max="13064" width="10" style="69" customWidth="1"/>
    <col min="13065" max="13065" width="5.85546875" style="69" customWidth="1"/>
    <col min="13066" max="13066" width="10.7109375" style="69" customWidth="1"/>
    <col min="13067" max="13067" width="20.28515625" style="69" customWidth="1"/>
    <col min="13068" max="13068" width="13.85546875" style="69" customWidth="1"/>
    <col min="13069" max="13069" width="6.140625" style="69" customWidth="1"/>
    <col min="13070" max="13070" width="9.140625" style="69"/>
    <col min="13071" max="13071" width="10.140625" style="69" bestFit="1" customWidth="1"/>
    <col min="13072" max="13072" width="11.28515625" style="69" customWidth="1"/>
    <col min="13073" max="13312" width="9.140625" style="69"/>
    <col min="13313" max="13313" width="11.5703125" style="69" customWidth="1"/>
    <col min="13314" max="13315" width="9.140625" style="69"/>
    <col min="13316" max="13316" width="9.42578125" style="69" customWidth="1"/>
    <col min="13317" max="13317" width="17.85546875" style="69" customWidth="1"/>
    <col min="13318" max="13318" width="7.7109375" style="69" customWidth="1"/>
    <col min="13319" max="13319" width="18.85546875" style="69" customWidth="1"/>
    <col min="13320" max="13320" width="10" style="69" customWidth="1"/>
    <col min="13321" max="13321" width="5.85546875" style="69" customWidth="1"/>
    <col min="13322" max="13322" width="10.7109375" style="69" customWidth="1"/>
    <col min="13323" max="13323" width="20.28515625" style="69" customWidth="1"/>
    <col min="13324" max="13324" width="13.85546875" style="69" customWidth="1"/>
    <col min="13325" max="13325" width="6.140625" style="69" customWidth="1"/>
    <col min="13326" max="13326" width="9.140625" style="69"/>
    <col min="13327" max="13327" width="10.140625" style="69" bestFit="1" customWidth="1"/>
    <col min="13328" max="13328" width="11.28515625" style="69" customWidth="1"/>
    <col min="13329" max="13568" width="9.140625" style="69"/>
    <col min="13569" max="13569" width="11.5703125" style="69" customWidth="1"/>
    <col min="13570" max="13571" width="9.140625" style="69"/>
    <col min="13572" max="13572" width="9.42578125" style="69" customWidth="1"/>
    <col min="13573" max="13573" width="17.85546875" style="69" customWidth="1"/>
    <col min="13574" max="13574" width="7.7109375" style="69" customWidth="1"/>
    <col min="13575" max="13575" width="18.85546875" style="69" customWidth="1"/>
    <col min="13576" max="13576" width="10" style="69" customWidth="1"/>
    <col min="13577" max="13577" width="5.85546875" style="69" customWidth="1"/>
    <col min="13578" max="13578" width="10.7109375" style="69" customWidth="1"/>
    <col min="13579" max="13579" width="20.28515625" style="69" customWidth="1"/>
    <col min="13580" max="13580" width="13.85546875" style="69" customWidth="1"/>
    <col min="13581" max="13581" width="6.140625" style="69" customWidth="1"/>
    <col min="13582" max="13582" width="9.140625" style="69"/>
    <col min="13583" max="13583" width="10.140625" style="69" bestFit="1" customWidth="1"/>
    <col min="13584" max="13584" width="11.28515625" style="69" customWidth="1"/>
    <col min="13585" max="13824" width="9.140625" style="69"/>
    <col min="13825" max="13825" width="11.5703125" style="69" customWidth="1"/>
    <col min="13826" max="13827" width="9.140625" style="69"/>
    <col min="13828" max="13828" width="9.42578125" style="69" customWidth="1"/>
    <col min="13829" max="13829" width="17.85546875" style="69" customWidth="1"/>
    <col min="13830" max="13830" width="7.7109375" style="69" customWidth="1"/>
    <col min="13831" max="13831" width="18.85546875" style="69" customWidth="1"/>
    <col min="13832" max="13832" width="10" style="69" customWidth="1"/>
    <col min="13833" max="13833" width="5.85546875" style="69" customWidth="1"/>
    <col min="13834" max="13834" width="10.7109375" style="69" customWidth="1"/>
    <col min="13835" max="13835" width="20.28515625" style="69" customWidth="1"/>
    <col min="13836" max="13836" width="13.85546875" style="69" customWidth="1"/>
    <col min="13837" max="13837" width="6.140625" style="69" customWidth="1"/>
    <col min="13838" max="13838" width="9.140625" style="69"/>
    <col min="13839" max="13839" width="10.140625" style="69" bestFit="1" customWidth="1"/>
    <col min="13840" max="13840" width="11.28515625" style="69" customWidth="1"/>
    <col min="13841" max="14080" width="9.140625" style="69"/>
    <col min="14081" max="14081" width="11.5703125" style="69" customWidth="1"/>
    <col min="14082" max="14083" width="9.140625" style="69"/>
    <col min="14084" max="14084" width="9.42578125" style="69" customWidth="1"/>
    <col min="14085" max="14085" width="17.85546875" style="69" customWidth="1"/>
    <col min="14086" max="14086" width="7.7109375" style="69" customWidth="1"/>
    <col min="14087" max="14087" width="18.85546875" style="69" customWidth="1"/>
    <col min="14088" max="14088" width="10" style="69" customWidth="1"/>
    <col min="14089" max="14089" width="5.85546875" style="69" customWidth="1"/>
    <col min="14090" max="14090" width="10.7109375" style="69" customWidth="1"/>
    <col min="14091" max="14091" width="20.28515625" style="69" customWidth="1"/>
    <col min="14092" max="14092" width="13.85546875" style="69" customWidth="1"/>
    <col min="14093" max="14093" width="6.140625" style="69" customWidth="1"/>
    <col min="14094" max="14094" width="9.140625" style="69"/>
    <col min="14095" max="14095" width="10.140625" style="69" bestFit="1" customWidth="1"/>
    <col min="14096" max="14096" width="11.28515625" style="69" customWidth="1"/>
    <col min="14097" max="14336" width="9.140625" style="69"/>
    <col min="14337" max="14337" width="11.5703125" style="69" customWidth="1"/>
    <col min="14338" max="14339" width="9.140625" style="69"/>
    <col min="14340" max="14340" width="9.42578125" style="69" customWidth="1"/>
    <col min="14341" max="14341" width="17.85546875" style="69" customWidth="1"/>
    <col min="14342" max="14342" width="7.7109375" style="69" customWidth="1"/>
    <col min="14343" max="14343" width="18.85546875" style="69" customWidth="1"/>
    <col min="14344" max="14344" width="10" style="69" customWidth="1"/>
    <col min="14345" max="14345" width="5.85546875" style="69" customWidth="1"/>
    <col min="14346" max="14346" width="10.7109375" style="69" customWidth="1"/>
    <col min="14347" max="14347" width="20.28515625" style="69" customWidth="1"/>
    <col min="14348" max="14348" width="13.85546875" style="69" customWidth="1"/>
    <col min="14349" max="14349" width="6.140625" style="69" customWidth="1"/>
    <col min="14350" max="14350" width="9.140625" style="69"/>
    <col min="14351" max="14351" width="10.140625" style="69" bestFit="1" customWidth="1"/>
    <col min="14352" max="14352" width="11.28515625" style="69" customWidth="1"/>
    <col min="14353" max="14592" width="9.140625" style="69"/>
    <col min="14593" max="14593" width="11.5703125" style="69" customWidth="1"/>
    <col min="14594" max="14595" width="9.140625" style="69"/>
    <col min="14596" max="14596" width="9.42578125" style="69" customWidth="1"/>
    <col min="14597" max="14597" width="17.85546875" style="69" customWidth="1"/>
    <col min="14598" max="14598" width="7.7109375" style="69" customWidth="1"/>
    <col min="14599" max="14599" width="18.85546875" style="69" customWidth="1"/>
    <col min="14600" max="14600" width="10" style="69" customWidth="1"/>
    <col min="14601" max="14601" width="5.85546875" style="69" customWidth="1"/>
    <col min="14602" max="14602" width="10.7109375" style="69" customWidth="1"/>
    <col min="14603" max="14603" width="20.28515625" style="69" customWidth="1"/>
    <col min="14604" max="14604" width="13.85546875" style="69" customWidth="1"/>
    <col min="14605" max="14605" width="6.140625" style="69" customWidth="1"/>
    <col min="14606" max="14606" width="9.140625" style="69"/>
    <col min="14607" max="14607" width="10.140625" style="69" bestFit="1" customWidth="1"/>
    <col min="14608" max="14608" width="11.28515625" style="69" customWidth="1"/>
    <col min="14609" max="14848" width="9.140625" style="69"/>
    <col min="14849" max="14849" width="11.5703125" style="69" customWidth="1"/>
    <col min="14850" max="14851" width="9.140625" style="69"/>
    <col min="14852" max="14852" width="9.42578125" style="69" customWidth="1"/>
    <col min="14853" max="14853" width="17.85546875" style="69" customWidth="1"/>
    <col min="14854" max="14854" width="7.7109375" style="69" customWidth="1"/>
    <col min="14855" max="14855" width="18.85546875" style="69" customWidth="1"/>
    <col min="14856" max="14856" width="10" style="69" customWidth="1"/>
    <col min="14857" max="14857" width="5.85546875" style="69" customWidth="1"/>
    <col min="14858" max="14858" width="10.7109375" style="69" customWidth="1"/>
    <col min="14859" max="14859" width="20.28515625" style="69" customWidth="1"/>
    <col min="14860" max="14860" width="13.85546875" style="69" customWidth="1"/>
    <col min="14861" max="14861" width="6.140625" style="69" customWidth="1"/>
    <col min="14862" max="14862" width="9.140625" style="69"/>
    <col min="14863" max="14863" width="10.140625" style="69" bestFit="1" customWidth="1"/>
    <col min="14864" max="14864" width="11.28515625" style="69" customWidth="1"/>
    <col min="14865" max="15104" width="9.140625" style="69"/>
    <col min="15105" max="15105" width="11.5703125" style="69" customWidth="1"/>
    <col min="15106" max="15107" width="9.140625" style="69"/>
    <col min="15108" max="15108" width="9.42578125" style="69" customWidth="1"/>
    <col min="15109" max="15109" width="17.85546875" style="69" customWidth="1"/>
    <col min="15110" max="15110" width="7.7109375" style="69" customWidth="1"/>
    <col min="15111" max="15111" width="18.85546875" style="69" customWidth="1"/>
    <col min="15112" max="15112" width="10" style="69" customWidth="1"/>
    <col min="15113" max="15113" width="5.85546875" style="69" customWidth="1"/>
    <col min="15114" max="15114" width="10.7109375" style="69" customWidth="1"/>
    <col min="15115" max="15115" width="20.28515625" style="69" customWidth="1"/>
    <col min="15116" max="15116" width="13.85546875" style="69" customWidth="1"/>
    <col min="15117" max="15117" width="6.140625" style="69" customWidth="1"/>
    <col min="15118" max="15118" width="9.140625" style="69"/>
    <col min="15119" max="15119" width="10.140625" style="69" bestFit="1" customWidth="1"/>
    <col min="15120" max="15120" width="11.28515625" style="69" customWidth="1"/>
    <col min="15121" max="15360" width="9.140625" style="69"/>
    <col min="15361" max="15361" width="11.5703125" style="69" customWidth="1"/>
    <col min="15362" max="15363" width="9.140625" style="69"/>
    <col min="15364" max="15364" width="9.42578125" style="69" customWidth="1"/>
    <col min="15365" max="15365" width="17.85546875" style="69" customWidth="1"/>
    <col min="15366" max="15366" width="7.7109375" style="69" customWidth="1"/>
    <col min="15367" max="15367" width="18.85546875" style="69" customWidth="1"/>
    <col min="15368" max="15368" width="10" style="69" customWidth="1"/>
    <col min="15369" max="15369" width="5.85546875" style="69" customWidth="1"/>
    <col min="15370" max="15370" width="10.7109375" style="69" customWidth="1"/>
    <col min="15371" max="15371" width="20.28515625" style="69" customWidth="1"/>
    <col min="15372" max="15372" width="13.85546875" style="69" customWidth="1"/>
    <col min="15373" max="15373" width="6.140625" style="69" customWidth="1"/>
    <col min="15374" max="15374" width="9.140625" style="69"/>
    <col min="15375" max="15375" width="10.140625" style="69" bestFit="1" customWidth="1"/>
    <col min="15376" max="15376" width="11.28515625" style="69" customWidth="1"/>
    <col min="15377" max="15616" width="9.140625" style="69"/>
    <col min="15617" max="15617" width="11.5703125" style="69" customWidth="1"/>
    <col min="15618" max="15619" width="9.140625" style="69"/>
    <col min="15620" max="15620" width="9.42578125" style="69" customWidth="1"/>
    <col min="15621" max="15621" width="17.85546875" style="69" customWidth="1"/>
    <col min="15622" max="15622" width="7.7109375" style="69" customWidth="1"/>
    <col min="15623" max="15623" width="18.85546875" style="69" customWidth="1"/>
    <col min="15624" max="15624" width="10" style="69" customWidth="1"/>
    <col min="15625" max="15625" width="5.85546875" style="69" customWidth="1"/>
    <col min="15626" max="15626" width="10.7109375" style="69" customWidth="1"/>
    <col min="15627" max="15627" width="20.28515625" style="69" customWidth="1"/>
    <col min="15628" max="15628" width="13.85546875" style="69" customWidth="1"/>
    <col min="15629" max="15629" width="6.140625" style="69" customWidth="1"/>
    <col min="15630" max="15630" width="9.140625" style="69"/>
    <col min="15631" max="15631" width="10.140625" style="69" bestFit="1" customWidth="1"/>
    <col min="15632" max="15632" width="11.28515625" style="69" customWidth="1"/>
    <col min="15633" max="15872" width="9.140625" style="69"/>
    <col min="15873" max="15873" width="11.5703125" style="69" customWidth="1"/>
    <col min="15874" max="15875" width="9.140625" style="69"/>
    <col min="15876" max="15876" width="9.42578125" style="69" customWidth="1"/>
    <col min="15877" max="15877" width="17.85546875" style="69" customWidth="1"/>
    <col min="15878" max="15878" width="7.7109375" style="69" customWidth="1"/>
    <col min="15879" max="15879" width="18.85546875" style="69" customWidth="1"/>
    <col min="15880" max="15880" width="10" style="69" customWidth="1"/>
    <col min="15881" max="15881" width="5.85546875" style="69" customWidth="1"/>
    <col min="15882" max="15882" width="10.7109375" style="69" customWidth="1"/>
    <col min="15883" max="15883" width="20.28515625" style="69" customWidth="1"/>
    <col min="15884" max="15884" width="13.85546875" style="69" customWidth="1"/>
    <col min="15885" max="15885" width="6.140625" style="69" customWidth="1"/>
    <col min="15886" max="15886" width="9.140625" style="69"/>
    <col min="15887" max="15887" width="10.140625" style="69" bestFit="1" customWidth="1"/>
    <col min="15888" max="15888" width="11.28515625" style="69" customWidth="1"/>
    <col min="15889" max="16128" width="9.140625" style="69"/>
    <col min="16129" max="16129" width="11.5703125" style="69" customWidth="1"/>
    <col min="16130" max="16131" width="9.140625" style="69"/>
    <col min="16132" max="16132" width="9.42578125" style="69" customWidth="1"/>
    <col min="16133" max="16133" width="17.85546875" style="69" customWidth="1"/>
    <col min="16134" max="16134" width="7.7109375" style="69" customWidth="1"/>
    <col min="16135" max="16135" width="18.85546875" style="69" customWidth="1"/>
    <col min="16136" max="16136" width="10" style="69" customWidth="1"/>
    <col min="16137" max="16137" width="5.85546875" style="69" customWidth="1"/>
    <col min="16138" max="16138" width="10.7109375" style="69" customWidth="1"/>
    <col min="16139" max="16139" width="20.28515625" style="69" customWidth="1"/>
    <col min="16140" max="16140" width="13.85546875" style="69" customWidth="1"/>
    <col min="16141" max="16141" width="6.140625" style="69" customWidth="1"/>
    <col min="16142" max="16142" width="9.140625" style="69"/>
    <col min="16143" max="16143" width="10.140625" style="69" bestFit="1" customWidth="1"/>
    <col min="16144" max="16144" width="11.28515625" style="69" customWidth="1"/>
    <col min="16145" max="16384" width="9.140625" style="69"/>
  </cols>
  <sheetData>
    <row r="1" spans="1:16" ht="38.25" x14ac:dyDescent="0.2">
      <c r="A1" s="99" t="s">
        <v>1</v>
      </c>
      <c r="B1" s="99" t="s">
        <v>2</v>
      </c>
      <c r="C1" s="99" t="s">
        <v>3</v>
      </c>
      <c r="D1" s="100" t="s">
        <v>281</v>
      </c>
      <c r="E1" s="100" t="s">
        <v>7</v>
      </c>
      <c r="F1" s="100" t="s">
        <v>4</v>
      </c>
      <c r="G1" s="100" t="s">
        <v>6</v>
      </c>
      <c r="H1" s="100" t="s">
        <v>282</v>
      </c>
      <c r="I1" s="100" t="s">
        <v>283</v>
      </c>
      <c r="J1" s="100" t="s">
        <v>5</v>
      </c>
      <c r="K1" s="100" t="s">
        <v>160</v>
      </c>
      <c r="L1" s="100" t="s">
        <v>284</v>
      </c>
      <c r="M1" s="100" t="s">
        <v>11</v>
      </c>
      <c r="N1" s="100" t="s">
        <v>285</v>
      </c>
      <c r="O1" s="100" t="s">
        <v>286</v>
      </c>
      <c r="P1" s="100" t="s">
        <v>287</v>
      </c>
    </row>
    <row r="2" spans="1:16" x14ac:dyDescent="0.2">
      <c r="A2" s="69" t="s">
        <v>288</v>
      </c>
      <c r="B2" s="69" t="s">
        <v>26</v>
      </c>
      <c r="C2" s="69" t="s">
        <v>69</v>
      </c>
      <c r="D2" s="101">
        <v>995.82</v>
      </c>
      <c r="E2" s="69" t="s">
        <v>289</v>
      </c>
      <c r="F2" s="102">
        <v>2</v>
      </c>
      <c r="G2" s="103" t="s">
        <v>290</v>
      </c>
      <c r="H2" s="104">
        <v>38353</v>
      </c>
      <c r="I2" s="69">
        <v>2110</v>
      </c>
      <c r="J2" s="104">
        <v>24833</v>
      </c>
      <c r="K2" s="69" t="s">
        <v>169</v>
      </c>
      <c r="L2" s="69" t="s">
        <v>291</v>
      </c>
      <c r="M2" s="102">
        <v>2</v>
      </c>
      <c r="N2" s="105" t="s">
        <v>292</v>
      </c>
      <c r="O2" s="69" t="str">
        <f t="shared" ref="O2:O32" si="0">IF(OR(RIGHT(A2,3)="ová",RIGHT(A2,2)="ká",RIGHT(A2,2)="ka")=TRUE,"ž","m")</f>
        <v>m</v>
      </c>
      <c r="P2" s="69" t="str">
        <f>IF(O2="m","Vážený pán ","Vážená pani ")</f>
        <v xml:space="preserve">Vážený pán </v>
      </c>
    </row>
    <row r="3" spans="1:16" x14ac:dyDescent="0.2">
      <c r="A3" s="69" t="s">
        <v>293</v>
      </c>
      <c r="B3" s="69" t="s">
        <v>294</v>
      </c>
      <c r="D3" s="101">
        <v>699.73</v>
      </c>
      <c r="E3" s="69" t="s">
        <v>295</v>
      </c>
      <c r="F3" s="102">
        <v>1</v>
      </c>
      <c r="G3" s="103" t="s">
        <v>296</v>
      </c>
      <c r="H3" s="104">
        <v>34287</v>
      </c>
      <c r="I3" s="69">
        <v>2350</v>
      </c>
      <c r="J3" s="104">
        <v>26796</v>
      </c>
      <c r="K3" s="69" t="s">
        <v>169</v>
      </c>
      <c r="L3" s="69" t="s">
        <v>297</v>
      </c>
      <c r="M3" s="102">
        <v>0</v>
      </c>
      <c r="N3" s="105" t="s">
        <v>298</v>
      </c>
      <c r="O3" s="69" t="str">
        <f t="shared" si="0"/>
        <v>m</v>
      </c>
      <c r="P3" s="69" t="str">
        <f t="shared" ref="P3:P32" si="1">IF(O3="m","Vážený pán ","Vážená pani ")</f>
        <v xml:space="preserve">Vážený pán </v>
      </c>
    </row>
    <row r="4" spans="1:16" x14ac:dyDescent="0.2">
      <c r="A4" s="69" t="s">
        <v>299</v>
      </c>
      <c r="B4" s="69" t="s">
        <v>300</v>
      </c>
      <c r="C4" s="69" t="s">
        <v>301</v>
      </c>
      <c r="D4" s="101">
        <v>464.71</v>
      </c>
      <c r="E4" s="69" t="s">
        <v>302</v>
      </c>
      <c r="F4" s="102">
        <v>5</v>
      </c>
      <c r="G4" s="103" t="s">
        <v>303</v>
      </c>
      <c r="H4" s="104">
        <v>31781</v>
      </c>
      <c r="I4" s="69">
        <v>3130</v>
      </c>
      <c r="J4" s="104">
        <v>22767</v>
      </c>
      <c r="K4" s="69" t="s">
        <v>304</v>
      </c>
      <c r="L4" s="69" t="s">
        <v>305</v>
      </c>
      <c r="M4" s="102">
        <v>3</v>
      </c>
      <c r="N4" s="105" t="s">
        <v>306</v>
      </c>
      <c r="O4" s="69" t="str">
        <f t="shared" si="0"/>
        <v>m</v>
      </c>
      <c r="P4" s="69" t="str">
        <f t="shared" si="1"/>
        <v xml:space="preserve">Vážený pán </v>
      </c>
    </row>
    <row r="5" spans="1:16" x14ac:dyDescent="0.2">
      <c r="A5" s="69" t="s">
        <v>307</v>
      </c>
      <c r="B5" s="69" t="s">
        <v>308</v>
      </c>
      <c r="C5" s="69" t="s">
        <v>34</v>
      </c>
      <c r="D5" s="101">
        <v>1678.28</v>
      </c>
      <c r="E5" s="69" t="s">
        <v>309</v>
      </c>
      <c r="F5" s="102">
        <v>2</v>
      </c>
      <c r="G5" s="103" t="s">
        <v>310</v>
      </c>
      <c r="H5" s="104">
        <v>33974</v>
      </c>
      <c r="I5" s="69">
        <v>4100</v>
      </c>
      <c r="J5" s="104">
        <v>21504</v>
      </c>
      <c r="K5" s="69" t="s">
        <v>311</v>
      </c>
      <c r="L5" s="69" t="s">
        <v>312</v>
      </c>
      <c r="M5" s="102">
        <v>2</v>
      </c>
      <c r="N5" s="105" t="s">
        <v>313</v>
      </c>
      <c r="O5" s="69" t="str">
        <f t="shared" si="0"/>
        <v>m</v>
      </c>
      <c r="P5" s="69" t="str">
        <f t="shared" si="1"/>
        <v xml:space="preserve">Vážený pán </v>
      </c>
    </row>
    <row r="6" spans="1:16" x14ac:dyDescent="0.2">
      <c r="A6" s="69" t="s">
        <v>314</v>
      </c>
      <c r="B6" s="69" t="s">
        <v>90</v>
      </c>
      <c r="C6" s="69" t="s">
        <v>34</v>
      </c>
      <c r="D6" s="101">
        <v>516.16999999999996</v>
      </c>
      <c r="E6" s="69" t="s">
        <v>302</v>
      </c>
      <c r="F6" s="102">
        <v>2</v>
      </c>
      <c r="G6" s="103" t="s">
        <v>303</v>
      </c>
      <c r="H6" s="104">
        <v>33912</v>
      </c>
      <c r="I6" s="69">
        <v>3130</v>
      </c>
      <c r="J6" s="104">
        <v>25001</v>
      </c>
      <c r="K6" s="69" t="s">
        <v>315</v>
      </c>
      <c r="L6" s="69" t="s">
        <v>316</v>
      </c>
      <c r="M6" s="102">
        <v>4</v>
      </c>
      <c r="N6" s="105" t="s">
        <v>317</v>
      </c>
      <c r="O6" s="69" t="str">
        <f t="shared" si="0"/>
        <v>m</v>
      </c>
      <c r="P6" s="69" t="str">
        <f t="shared" si="1"/>
        <v xml:space="preserve">Vážený pán </v>
      </c>
    </row>
    <row r="7" spans="1:16" x14ac:dyDescent="0.2">
      <c r="A7" s="69" t="s">
        <v>318</v>
      </c>
      <c r="B7" s="69" t="s">
        <v>319</v>
      </c>
      <c r="C7" s="69" t="s">
        <v>34</v>
      </c>
      <c r="D7" s="101">
        <v>829.85</v>
      </c>
      <c r="E7" s="69" t="s">
        <v>302</v>
      </c>
      <c r="F7" s="102">
        <v>2</v>
      </c>
      <c r="G7" s="103" t="s">
        <v>303</v>
      </c>
      <c r="H7" s="104">
        <v>32876</v>
      </c>
      <c r="I7" s="69">
        <v>3330</v>
      </c>
      <c r="J7" s="104">
        <v>25775</v>
      </c>
      <c r="K7" s="69" t="s">
        <v>320</v>
      </c>
      <c r="L7" s="69" t="s">
        <v>321</v>
      </c>
      <c r="M7" s="102">
        <v>1</v>
      </c>
      <c r="N7" s="105" t="s">
        <v>313</v>
      </c>
      <c r="O7" s="69" t="str">
        <f t="shared" si="0"/>
        <v>m</v>
      </c>
      <c r="P7" s="69" t="str">
        <f t="shared" si="1"/>
        <v xml:space="preserve">Vážený pán </v>
      </c>
    </row>
    <row r="8" spans="1:16" x14ac:dyDescent="0.2">
      <c r="A8" s="69" t="s">
        <v>322</v>
      </c>
      <c r="B8" s="69" t="s">
        <v>20</v>
      </c>
      <c r="C8" s="69" t="s">
        <v>301</v>
      </c>
      <c r="D8" s="101">
        <v>564.29999999999995</v>
      </c>
      <c r="E8" s="69" t="s">
        <v>323</v>
      </c>
      <c r="F8" s="102">
        <v>2</v>
      </c>
      <c r="G8" s="103" t="s">
        <v>290</v>
      </c>
      <c r="H8" s="104">
        <v>32876</v>
      </c>
      <c r="I8" s="69">
        <v>2220</v>
      </c>
      <c r="J8" s="104">
        <v>22346</v>
      </c>
      <c r="K8" s="69" t="s">
        <v>168</v>
      </c>
      <c r="L8" s="69" t="s">
        <v>324</v>
      </c>
      <c r="M8" s="102">
        <v>2</v>
      </c>
      <c r="N8" s="105" t="s">
        <v>317</v>
      </c>
      <c r="O8" s="69" t="str">
        <f t="shared" si="0"/>
        <v>ž</v>
      </c>
      <c r="P8" s="69" t="str">
        <f t="shared" si="1"/>
        <v xml:space="preserve">Vážená pani </v>
      </c>
    </row>
    <row r="9" spans="1:16" x14ac:dyDescent="0.2">
      <c r="A9" s="69" t="s">
        <v>99</v>
      </c>
      <c r="B9" s="69" t="s">
        <v>325</v>
      </c>
      <c r="C9" s="69" t="s">
        <v>34</v>
      </c>
      <c r="D9" s="101">
        <v>597.49</v>
      </c>
      <c r="E9" s="69" t="s">
        <v>323</v>
      </c>
      <c r="F9" s="102">
        <v>5</v>
      </c>
      <c r="G9" s="103" t="s">
        <v>290</v>
      </c>
      <c r="H9" s="104">
        <v>33608</v>
      </c>
      <c r="I9" s="69">
        <v>2220</v>
      </c>
      <c r="J9" s="104">
        <v>18606</v>
      </c>
      <c r="K9" s="69" t="s">
        <v>169</v>
      </c>
      <c r="L9" s="69" t="s">
        <v>326</v>
      </c>
      <c r="M9" s="102">
        <v>3</v>
      </c>
      <c r="N9" s="105" t="s">
        <v>298</v>
      </c>
      <c r="O9" s="69" t="str">
        <f t="shared" si="0"/>
        <v>m</v>
      </c>
      <c r="P9" s="69" t="str">
        <f t="shared" si="1"/>
        <v xml:space="preserve">Vážený pán </v>
      </c>
    </row>
    <row r="10" spans="1:16" x14ac:dyDescent="0.2">
      <c r="A10" s="69" t="s">
        <v>327</v>
      </c>
      <c r="B10" s="69" t="s">
        <v>328</v>
      </c>
      <c r="D10" s="101">
        <v>401.15</v>
      </c>
      <c r="E10" s="69" t="s">
        <v>295</v>
      </c>
      <c r="F10" s="102">
        <v>2</v>
      </c>
      <c r="G10" s="103" t="s">
        <v>296</v>
      </c>
      <c r="H10" s="104">
        <v>34720</v>
      </c>
      <c r="I10" s="69">
        <v>2250</v>
      </c>
      <c r="J10" s="104">
        <v>24359</v>
      </c>
      <c r="K10" s="69" t="s">
        <v>315</v>
      </c>
      <c r="L10" s="69" t="s">
        <v>329</v>
      </c>
      <c r="M10" s="102">
        <v>2</v>
      </c>
      <c r="N10" s="105" t="s">
        <v>317</v>
      </c>
      <c r="O10" s="69" t="str">
        <f t="shared" si="0"/>
        <v>m</v>
      </c>
      <c r="P10" s="69" t="str">
        <f t="shared" si="1"/>
        <v xml:space="preserve">Vážený pán </v>
      </c>
    </row>
    <row r="11" spans="1:16" x14ac:dyDescent="0.2">
      <c r="A11" s="69" t="s">
        <v>330</v>
      </c>
      <c r="B11" s="69" t="s">
        <v>331</v>
      </c>
      <c r="D11" s="101">
        <v>328.62</v>
      </c>
      <c r="E11" s="69" t="s">
        <v>302</v>
      </c>
      <c r="F11" s="102">
        <v>1</v>
      </c>
      <c r="G11" s="103" t="s">
        <v>303</v>
      </c>
      <c r="H11" s="104">
        <v>33608</v>
      </c>
      <c r="I11" s="69">
        <v>3130</v>
      </c>
      <c r="J11" s="104">
        <v>25791</v>
      </c>
      <c r="K11" s="69" t="s">
        <v>169</v>
      </c>
      <c r="L11" s="69" t="s">
        <v>332</v>
      </c>
      <c r="M11" s="102">
        <v>0</v>
      </c>
      <c r="N11" s="105" t="s">
        <v>298</v>
      </c>
      <c r="O11" s="69" t="str">
        <f t="shared" si="0"/>
        <v>ž</v>
      </c>
      <c r="P11" s="69" t="str">
        <f t="shared" si="1"/>
        <v xml:space="preserve">Vážená pani </v>
      </c>
    </row>
    <row r="12" spans="1:16" x14ac:dyDescent="0.2">
      <c r="A12" s="69" t="s">
        <v>333</v>
      </c>
      <c r="B12" s="69" t="s">
        <v>334</v>
      </c>
      <c r="C12" s="69" t="s">
        <v>75</v>
      </c>
      <c r="D12" s="101">
        <v>1029.01</v>
      </c>
      <c r="E12" s="69" t="s">
        <v>335</v>
      </c>
      <c r="F12" s="102">
        <v>4</v>
      </c>
      <c r="G12" s="103" t="s">
        <v>303</v>
      </c>
      <c r="H12" s="104">
        <v>33974</v>
      </c>
      <c r="I12" s="69">
        <v>3330</v>
      </c>
      <c r="J12" s="104">
        <v>21816</v>
      </c>
      <c r="K12" s="69" t="s">
        <v>336</v>
      </c>
      <c r="L12" s="69" t="s">
        <v>337</v>
      </c>
      <c r="M12" s="102">
        <v>2</v>
      </c>
      <c r="N12" s="105" t="s">
        <v>317</v>
      </c>
      <c r="O12" s="69" t="str">
        <f t="shared" si="0"/>
        <v>m</v>
      </c>
      <c r="P12" s="69" t="str">
        <f t="shared" si="1"/>
        <v xml:space="preserve">Vážený pán </v>
      </c>
    </row>
    <row r="13" spans="1:16" x14ac:dyDescent="0.2">
      <c r="A13" s="69" t="s">
        <v>338</v>
      </c>
      <c r="B13" s="69" t="s">
        <v>339</v>
      </c>
      <c r="C13" s="69" t="s">
        <v>69</v>
      </c>
      <c r="D13" s="101">
        <v>771.16</v>
      </c>
      <c r="E13" s="69" t="s">
        <v>340</v>
      </c>
      <c r="F13" s="102">
        <v>5</v>
      </c>
      <c r="G13" s="103" t="s">
        <v>310</v>
      </c>
      <c r="H13" s="104">
        <v>33851</v>
      </c>
      <c r="I13" s="69">
        <v>3330</v>
      </c>
      <c r="J13" s="104">
        <v>25058</v>
      </c>
      <c r="K13" s="69" t="s">
        <v>341</v>
      </c>
      <c r="L13" s="69" t="s">
        <v>342</v>
      </c>
      <c r="M13" s="102">
        <v>1</v>
      </c>
      <c r="N13" s="105" t="s">
        <v>343</v>
      </c>
      <c r="O13" s="69" t="str">
        <f t="shared" si="0"/>
        <v>ž</v>
      </c>
      <c r="P13" s="69" t="str">
        <f t="shared" si="1"/>
        <v xml:space="preserve">Vážená pani </v>
      </c>
    </row>
    <row r="14" spans="1:16" x14ac:dyDescent="0.2">
      <c r="A14" s="69" t="s">
        <v>344</v>
      </c>
      <c r="B14" s="69" t="s">
        <v>345</v>
      </c>
      <c r="D14" s="101">
        <v>315.33999999999997</v>
      </c>
      <c r="E14" s="69" t="s">
        <v>295</v>
      </c>
      <c r="F14" s="102">
        <v>2</v>
      </c>
      <c r="G14" s="103" t="s">
        <v>296</v>
      </c>
      <c r="H14" s="104">
        <v>33973</v>
      </c>
      <c r="I14" s="69">
        <v>2350</v>
      </c>
      <c r="J14" s="104">
        <v>32123</v>
      </c>
      <c r="K14" s="69" t="s">
        <v>169</v>
      </c>
      <c r="L14" s="69" t="s">
        <v>346</v>
      </c>
      <c r="M14" s="102">
        <v>1</v>
      </c>
      <c r="N14" s="105" t="s">
        <v>292</v>
      </c>
      <c r="O14" s="69" t="str">
        <f t="shared" si="0"/>
        <v>ž</v>
      </c>
      <c r="P14" s="69" t="str">
        <f t="shared" si="1"/>
        <v xml:space="preserve">Vážená pani </v>
      </c>
    </row>
    <row r="15" spans="1:16" x14ac:dyDescent="0.2">
      <c r="A15" s="69" t="s">
        <v>347</v>
      </c>
      <c r="B15" s="69" t="s">
        <v>348</v>
      </c>
      <c r="D15" s="101">
        <v>803.29</v>
      </c>
      <c r="E15" s="69" t="s">
        <v>295</v>
      </c>
      <c r="F15" s="102">
        <v>2</v>
      </c>
      <c r="G15" s="103" t="s">
        <v>296</v>
      </c>
      <c r="H15" s="104">
        <v>35248</v>
      </c>
      <c r="I15" s="69">
        <v>2350</v>
      </c>
      <c r="J15" s="104">
        <v>27489</v>
      </c>
      <c r="K15" s="69" t="s">
        <v>168</v>
      </c>
      <c r="L15" s="69" t="s">
        <v>349</v>
      </c>
      <c r="M15" s="102">
        <v>1</v>
      </c>
      <c r="N15" s="105" t="s">
        <v>317</v>
      </c>
      <c r="O15" s="69" t="str">
        <f>IF(OR(RIGHT(A15,3)="ová",RIGHT(A15,2)="ká",RIGHT(A15,2)="ka")=TRUE,"ž","m")</f>
        <v>ž</v>
      </c>
      <c r="P15" s="69" t="str">
        <f t="shared" si="1"/>
        <v xml:space="preserve">Vážená pani </v>
      </c>
    </row>
    <row r="16" spans="1:16" x14ac:dyDescent="0.2">
      <c r="A16" s="69" t="s">
        <v>350</v>
      </c>
      <c r="B16" s="69" t="s">
        <v>129</v>
      </c>
      <c r="C16" s="69" t="s">
        <v>351</v>
      </c>
      <c r="D16" s="101">
        <v>697.07</v>
      </c>
      <c r="E16" s="69" t="s">
        <v>323</v>
      </c>
      <c r="F16" s="102">
        <v>2</v>
      </c>
      <c r="G16" s="103" t="s">
        <v>290</v>
      </c>
      <c r="H16" s="104">
        <v>34824</v>
      </c>
      <c r="I16" s="69">
        <v>2220</v>
      </c>
      <c r="J16" s="104">
        <v>28070</v>
      </c>
      <c r="K16" s="69" t="s">
        <v>168</v>
      </c>
      <c r="L16" s="69" t="s">
        <v>352</v>
      </c>
      <c r="M16" s="102">
        <v>1</v>
      </c>
      <c r="N16" s="105" t="s">
        <v>317</v>
      </c>
      <c r="O16" s="69" t="str">
        <f t="shared" si="0"/>
        <v>ž</v>
      </c>
      <c r="P16" s="69" t="str">
        <f t="shared" si="1"/>
        <v xml:space="preserve">Vážená pani </v>
      </c>
    </row>
    <row r="17" spans="1:16" x14ac:dyDescent="0.2">
      <c r="A17" s="69" t="s">
        <v>293</v>
      </c>
      <c r="B17" s="69" t="s">
        <v>353</v>
      </c>
      <c r="C17" s="69" t="s">
        <v>34</v>
      </c>
      <c r="D17" s="101">
        <v>398.33</v>
      </c>
      <c r="E17" s="69" t="s">
        <v>323</v>
      </c>
      <c r="F17" s="102">
        <v>1</v>
      </c>
      <c r="G17" s="103" t="s">
        <v>290</v>
      </c>
      <c r="H17" s="104">
        <v>38238</v>
      </c>
      <c r="I17" s="69">
        <v>2220</v>
      </c>
      <c r="J17" s="104">
        <v>29232</v>
      </c>
      <c r="K17" s="69" t="s">
        <v>320</v>
      </c>
      <c r="L17" s="69" t="s">
        <v>354</v>
      </c>
      <c r="M17" s="102">
        <v>0</v>
      </c>
      <c r="N17" s="105" t="s">
        <v>313</v>
      </c>
      <c r="O17" s="69" t="str">
        <f t="shared" si="0"/>
        <v>m</v>
      </c>
      <c r="P17" s="69" t="str">
        <f t="shared" si="1"/>
        <v xml:space="preserve">Vážený pán </v>
      </c>
    </row>
    <row r="18" spans="1:16" x14ac:dyDescent="0.2">
      <c r="A18" s="69" t="s">
        <v>355</v>
      </c>
      <c r="B18" s="69" t="s">
        <v>115</v>
      </c>
      <c r="C18" s="69" t="s">
        <v>59</v>
      </c>
      <c r="D18" s="101">
        <v>766.12</v>
      </c>
      <c r="E18" s="69" t="s">
        <v>335</v>
      </c>
      <c r="F18" s="102">
        <v>2</v>
      </c>
      <c r="G18" s="103" t="s">
        <v>356</v>
      </c>
      <c r="H18" s="104">
        <v>33615</v>
      </c>
      <c r="I18" s="69">
        <v>3330</v>
      </c>
      <c r="J18" s="104">
        <v>26533</v>
      </c>
      <c r="K18" s="69" t="s">
        <v>357</v>
      </c>
      <c r="L18" s="69" t="s">
        <v>358</v>
      </c>
      <c r="M18" s="102">
        <v>1</v>
      </c>
      <c r="N18" s="105" t="s">
        <v>359</v>
      </c>
      <c r="O18" s="69" t="str">
        <f t="shared" si="0"/>
        <v>m</v>
      </c>
      <c r="P18" s="69" t="str">
        <f t="shared" si="1"/>
        <v xml:space="preserve">Vážený pán </v>
      </c>
    </row>
    <row r="19" spans="1:16" x14ac:dyDescent="0.2">
      <c r="A19" s="69" t="s">
        <v>360</v>
      </c>
      <c r="B19" s="69" t="s">
        <v>361</v>
      </c>
      <c r="D19" s="101">
        <v>367.79</v>
      </c>
      <c r="E19" s="69" t="s">
        <v>302</v>
      </c>
      <c r="F19" s="102">
        <v>1</v>
      </c>
      <c r="G19" s="103" t="s">
        <v>303</v>
      </c>
      <c r="H19" s="104">
        <v>38297</v>
      </c>
      <c r="I19" s="69">
        <v>3130</v>
      </c>
      <c r="J19" s="104">
        <v>28551</v>
      </c>
      <c r="K19" s="69" t="s">
        <v>161</v>
      </c>
      <c r="L19" s="69" t="s">
        <v>362</v>
      </c>
      <c r="M19" s="102">
        <v>0</v>
      </c>
      <c r="N19" s="105" t="s">
        <v>363</v>
      </c>
      <c r="O19" s="69" t="str">
        <f t="shared" si="0"/>
        <v>m</v>
      </c>
      <c r="P19" s="69" t="str">
        <f t="shared" si="1"/>
        <v xml:space="preserve">Vážený pán </v>
      </c>
    </row>
    <row r="20" spans="1:16" x14ac:dyDescent="0.2">
      <c r="A20" s="69" t="s">
        <v>364</v>
      </c>
      <c r="B20" s="69" t="s">
        <v>365</v>
      </c>
      <c r="C20" s="69" t="s">
        <v>69</v>
      </c>
      <c r="D20" s="101">
        <v>995.82</v>
      </c>
      <c r="E20" s="69" t="s">
        <v>289</v>
      </c>
      <c r="F20" s="102">
        <v>5</v>
      </c>
      <c r="G20" s="103" t="s">
        <v>290</v>
      </c>
      <c r="H20" s="104">
        <v>32543</v>
      </c>
      <c r="I20" s="69">
        <v>2110</v>
      </c>
      <c r="J20" s="104">
        <v>27185</v>
      </c>
      <c r="K20" s="69" t="s">
        <v>169</v>
      </c>
      <c r="L20" s="69" t="s">
        <v>366</v>
      </c>
      <c r="M20" s="102">
        <v>2</v>
      </c>
      <c r="N20" s="105" t="s">
        <v>367</v>
      </c>
      <c r="O20" s="69" t="str">
        <f t="shared" si="0"/>
        <v>m</v>
      </c>
      <c r="P20" s="69" t="str">
        <f t="shared" si="1"/>
        <v xml:space="preserve">Vážený pán </v>
      </c>
    </row>
    <row r="21" spans="1:16" x14ac:dyDescent="0.2">
      <c r="A21" s="69" t="s">
        <v>368</v>
      </c>
      <c r="B21" s="69" t="s">
        <v>13</v>
      </c>
      <c r="C21" s="69" t="s">
        <v>34</v>
      </c>
      <c r="D21" s="101">
        <v>829.85</v>
      </c>
      <c r="E21" s="69" t="s">
        <v>289</v>
      </c>
      <c r="F21" s="102">
        <v>2</v>
      </c>
      <c r="G21" s="103" t="s">
        <v>290</v>
      </c>
      <c r="H21" s="104">
        <v>35221</v>
      </c>
      <c r="I21" s="69">
        <v>2110</v>
      </c>
      <c r="J21" s="104">
        <v>26452</v>
      </c>
      <c r="K21" s="69" t="s">
        <v>168</v>
      </c>
      <c r="L21" s="69" t="s">
        <v>369</v>
      </c>
      <c r="M21" s="102">
        <v>2</v>
      </c>
      <c r="N21" s="105" t="s">
        <v>317</v>
      </c>
      <c r="O21" s="69" t="str">
        <f t="shared" si="0"/>
        <v>m</v>
      </c>
      <c r="P21" s="69" t="str">
        <f t="shared" si="1"/>
        <v xml:space="preserve">Vážený pán </v>
      </c>
    </row>
    <row r="22" spans="1:16" x14ac:dyDescent="0.2">
      <c r="A22" s="69" t="s">
        <v>370</v>
      </c>
      <c r="B22" s="69" t="s">
        <v>371</v>
      </c>
      <c r="C22" s="69" t="s">
        <v>34</v>
      </c>
      <c r="D22" s="101">
        <v>867.03</v>
      </c>
      <c r="E22" s="69" t="s">
        <v>289</v>
      </c>
      <c r="F22" s="102">
        <v>2</v>
      </c>
      <c r="G22" s="103" t="s">
        <v>290</v>
      </c>
      <c r="H22" s="104">
        <v>34031</v>
      </c>
      <c r="I22" s="69">
        <v>2110</v>
      </c>
      <c r="J22" s="104">
        <v>28008</v>
      </c>
      <c r="K22" s="69" t="s">
        <v>169</v>
      </c>
      <c r="L22" s="69" t="s">
        <v>372</v>
      </c>
      <c r="M22" s="102">
        <v>1</v>
      </c>
      <c r="N22" s="105" t="s">
        <v>373</v>
      </c>
      <c r="O22" s="69" t="str">
        <f t="shared" si="0"/>
        <v>m</v>
      </c>
      <c r="P22" s="69" t="str">
        <f t="shared" si="1"/>
        <v xml:space="preserve">Vážený pán </v>
      </c>
    </row>
    <row r="23" spans="1:16" x14ac:dyDescent="0.2">
      <c r="A23" s="69" t="s">
        <v>374</v>
      </c>
      <c r="B23" s="69" t="s">
        <v>375</v>
      </c>
      <c r="C23" s="69" t="s">
        <v>69</v>
      </c>
      <c r="D23" s="101">
        <v>763.46</v>
      </c>
      <c r="E23" s="69" t="s">
        <v>323</v>
      </c>
      <c r="F23" s="102">
        <v>1</v>
      </c>
      <c r="G23" s="103" t="s">
        <v>310</v>
      </c>
      <c r="H23" s="104">
        <v>38054</v>
      </c>
      <c r="I23" s="69">
        <v>2220</v>
      </c>
      <c r="J23" s="104">
        <v>29017</v>
      </c>
      <c r="K23" s="69" t="s">
        <v>341</v>
      </c>
      <c r="L23" s="69" t="s">
        <v>376</v>
      </c>
      <c r="M23" s="102">
        <v>0</v>
      </c>
      <c r="N23" s="105" t="s">
        <v>343</v>
      </c>
      <c r="O23" s="69" t="str">
        <f t="shared" si="0"/>
        <v>m</v>
      </c>
      <c r="P23" s="69" t="str">
        <f t="shared" si="1"/>
        <v xml:space="preserve">Vážený pán </v>
      </c>
    </row>
    <row r="24" spans="1:16" x14ac:dyDescent="0.2">
      <c r="A24" s="69" t="s">
        <v>377</v>
      </c>
      <c r="B24" s="69" t="s">
        <v>26</v>
      </c>
      <c r="D24" s="101">
        <v>331.94</v>
      </c>
      <c r="E24" s="69" t="s">
        <v>323</v>
      </c>
      <c r="F24" s="102">
        <v>1</v>
      </c>
      <c r="G24" s="103" t="s">
        <v>356</v>
      </c>
      <c r="H24" s="104">
        <v>38174</v>
      </c>
      <c r="I24" s="69">
        <v>2220</v>
      </c>
      <c r="J24" s="104">
        <v>28638</v>
      </c>
      <c r="K24" s="69" t="s">
        <v>169</v>
      </c>
      <c r="L24" s="69" t="s">
        <v>378</v>
      </c>
      <c r="M24" s="102">
        <v>1</v>
      </c>
      <c r="N24" s="105" t="s">
        <v>373</v>
      </c>
      <c r="O24" s="69" t="str">
        <f t="shared" si="0"/>
        <v>m</v>
      </c>
      <c r="P24" s="69" t="str">
        <f t="shared" si="1"/>
        <v xml:space="preserve">Vážený pán </v>
      </c>
    </row>
    <row r="25" spans="1:16" x14ac:dyDescent="0.2">
      <c r="A25" s="69" t="s">
        <v>379</v>
      </c>
      <c r="B25" s="69" t="s">
        <v>380</v>
      </c>
      <c r="D25" s="101">
        <v>331.94</v>
      </c>
      <c r="E25" s="69" t="s">
        <v>323</v>
      </c>
      <c r="F25" s="102">
        <v>1</v>
      </c>
      <c r="G25" s="103" t="s">
        <v>356</v>
      </c>
      <c r="H25" s="104">
        <v>38264</v>
      </c>
      <c r="I25" s="69">
        <v>2220</v>
      </c>
      <c r="J25" s="104">
        <v>29213</v>
      </c>
      <c r="K25" s="69" t="s">
        <v>168</v>
      </c>
      <c r="L25" s="69" t="s">
        <v>381</v>
      </c>
      <c r="M25" s="102">
        <v>0</v>
      </c>
      <c r="N25" s="105" t="s">
        <v>317</v>
      </c>
      <c r="O25" s="69" t="str">
        <f t="shared" si="0"/>
        <v>ž</v>
      </c>
      <c r="P25" s="69" t="str">
        <f t="shared" si="1"/>
        <v xml:space="preserve">Vážená pani </v>
      </c>
    </row>
    <row r="26" spans="1:16" x14ac:dyDescent="0.2">
      <c r="A26" s="69" t="s">
        <v>382</v>
      </c>
      <c r="B26" s="69" t="s">
        <v>52</v>
      </c>
      <c r="C26" s="69" t="s">
        <v>301</v>
      </c>
      <c r="D26" s="101">
        <v>833.17</v>
      </c>
      <c r="E26" s="69" t="s">
        <v>323</v>
      </c>
      <c r="F26" s="102">
        <v>5</v>
      </c>
      <c r="G26" s="103" t="s">
        <v>356</v>
      </c>
      <c r="H26" s="104">
        <v>31079</v>
      </c>
      <c r="I26" s="69">
        <v>2220</v>
      </c>
      <c r="J26" s="104">
        <v>20435</v>
      </c>
      <c r="K26" s="69" t="s">
        <v>311</v>
      </c>
      <c r="L26" s="69" t="s">
        <v>383</v>
      </c>
      <c r="M26" s="102">
        <v>4</v>
      </c>
      <c r="N26" s="105" t="s">
        <v>313</v>
      </c>
      <c r="O26" s="69" t="str">
        <f t="shared" si="0"/>
        <v>m</v>
      </c>
      <c r="P26" s="69" t="str">
        <f t="shared" si="1"/>
        <v xml:space="preserve">Vážený pán </v>
      </c>
    </row>
    <row r="27" spans="1:16" x14ac:dyDescent="0.2">
      <c r="A27" s="69" t="s">
        <v>384</v>
      </c>
      <c r="B27" s="69" t="s">
        <v>13</v>
      </c>
      <c r="D27" s="101">
        <v>892.92</v>
      </c>
      <c r="E27" s="69" t="s">
        <v>295</v>
      </c>
      <c r="F27" s="102">
        <v>2</v>
      </c>
      <c r="G27" s="103" t="s">
        <v>296</v>
      </c>
      <c r="H27" s="104">
        <v>34488</v>
      </c>
      <c r="I27" s="69">
        <v>2350</v>
      </c>
      <c r="J27" s="104">
        <v>21710</v>
      </c>
      <c r="K27" s="69" t="s">
        <v>336</v>
      </c>
      <c r="L27" s="69" t="s">
        <v>385</v>
      </c>
      <c r="M27" s="102">
        <v>3</v>
      </c>
      <c r="N27" s="105" t="s">
        <v>317</v>
      </c>
      <c r="O27" s="69" t="str">
        <f t="shared" si="0"/>
        <v>m</v>
      </c>
      <c r="P27" s="69" t="str">
        <f t="shared" si="1"/>
        <v xml:space="preserve">Vážený pán </v>
      </c>
    </row>
    <row r="28" spans="1:16" x14ac:dyDescent="0.2">
      <c r="A28" s="69" t="s">
        <v>386</v>
      </c>
      <c r="B28" s="69" t="s">
        <v>387</v>
      </c>
      <c r="C28" s="69" t="s">
        <v>301</v>
      </c>
      <c r="D28" s="101">
        <v>763.46</v>
      </c>
      <c r="E28" s="69" t="s">
        <v>302</v>
      </c>
      <c r="F28" s="102">
        <v>3</v>
      </c>
      <c r="G28" s="103" t="s">
        <v>388</v>
      </c>
      <c r="H28" s="104">
        <v>33820</v>
      </c>
      <c r="I28" s="69">
        <v>3130</v>
      </c>
      <c r="J28" s="104">
        <v>22152</v>
      </c>
      <c r="K28" s="69" t="s">
        <v>389</v>
      </c>
      <c r="L28" s="69" t="s">
        <v>390</v>
      </c>
      <c r="M28" s="102">
        <v>2</v>
      </c>
      <c r="N28" s="105" t="s">
        <v>391</v>
      </c>
      <c r="O28" s="69" t="str">
        <f t="shared" si="0"/>
        <v>ž</v>
      </c>
      <c r="P28" s="69" t="str">
        <f t="shared" si="1"/>
        <v xml:space="preserve">Vážená pani </v>
      </c>
    </row>
    <row r="29" spans="1:16" x14ac:dyDescent="0.2">
      <c r="A29" s="69" t="s">
        <v>392</v>
      </c>
      <c r="B29" s="69" t="s">
        <v>393</v>
      </c>
      <c r="C29" s="69" t="s">
        <v>34</v>
      </c>
      <c r="D29" s="101">
        <v>504.55</v>
      </c>
      <c r="E29" s="69" t="s">
        <v>302</v>
      </c>
      <c r="F29" s="102">
        <v>2</v>
      </c>
      <c r="G29" s="103" t="s">
        <v>388</v>
      </c>
      <c r="H29" s="104">
        <v>30354</v>
      </c>
      <c r="I29" s="69">
        <v>3130</v>
      </c>
      <c r="J29" s="104">
        <v>21215</v>
      </c>
      <c r="K29" s="69" t="s">
        <v>341</v>
      </c>
      <c r="L29" s="69" t="s">
        <v>394</v>
      </c>
      <c r="M29" s="102">
        <v>2</v>
      </c>
      <c r="N29" s="105" t="s">
        <v>343</v>
      </c>
      <c r="O29" s="69" t="str">
        <f t="shared" si="0"/>
        <v>ž</v>
      </c>
      <c r="P29" s="69" t="str">
        <f t="shared" si="1"/>
        <v xml:space="preserve">Vážená pani </v>
      </c>
    </row>
    <row r="30" spans="1:16" x14ac:dyDescent="0.2">
      <c r="A30" s="69" t="s">
        <v>368</v>
      </c>
      <c r="B30" s="69" t="s">
        <v>115</v>
      </c>
      <c r="C30" s="69" t="s">
        <v>34</v>
      </c>
      <c r="D30" s="101">
        <v>829.85</v>
      </c>
      <c r="E30" s="69" t="s">
        <v>323</v>
      </c>
      <c r="F30" s="102">
        <v>1</v>
      </c>
      <c r="G30" s="103" t="s">
        <v>356</v>
      </c>
      <c r="H30" s="104">
        <v>34850</v>
      </c>
      <c r="I30" s="69">
        <v>2220</v>
      </c>
      <c r="J30" s="104">
        <v>19303</v>
      </c>
      <c r="K30" s="69" t="s">
        <v>161</v>
      </c>
      <c r="L30" s="69" t="s">
        <v>395</v>
      </c>
      <c r="M30" s="102">
        <v>2</v>
      </c>
      <c r="N30" s="105" t="s">
        <v>363</v>
      </c>
      <c r="O30" s="69" t="str">
        <f t="shared" si="0"/>
        <v>m</v>
      </c>
      <c r="P30" s="69" t="str">
        <f t="shared" si="1"/>
        <v xml:space="preserve">Vážený pán </v>
      </c>
    </row>
    <row r="31" spans="1:16" x14ac:dyDescent="0.2">
      <c r="A31" s="69" t="s">
        <v>396</v>
      </c>
      <c r="B31" s="69" t="s">
        <v>365</v>
      </c>
      <c r="C31" s="69" t="s">
        <v>69</v>
      </c>
      <c r="D31" s="101">
        <v>1261.3699999999999</v>
      </c>
      <c r="E31" s="69" t="s">
        <v>397</v>
      </c>
      <c r="F31" s="102">
        <v>2</v>
      </c>
      <c r="G31" s="103" t="s">
        <v>303</v>
      </c>
      <c r="H31" s="104">
        <v>35192</v>
      </c>
      <c r="I31" s="69">
        <v>3330</v>
      </c>
      <c r="J31" s="104">
        <v>21870</v>
      </c>
      <c r="K31" s="69" t="s">
        <v>311</v>
      </c>
      <c r="L31" s="69" t="s">
        <v>398</v>
      </c>
      <c r="M31" s="102">
        <v>3</v>
      </c>
      <c r="N31" s="105" t="s">
        <v>313</v>
      </c>
      <c r="O31" s="69" t="str">
        <f t="shared" si="0"/>
        <v>m</v>
      </c>
      <c r="P31" s="69" t="str">
        <f t="shared" si="1"/>
        <v xml:space="preserve">Vážený pán </v>
      </c>
    </row>
    <row r="32" spans="1:16" x14ac:dyDescent="0.2">
      <c r="A32" s="69" t="s">
        <v>399</v>
      </c>
      <c r="B32" s="69" t="s">
        <v>400</v>
      </c>
      <c r="C32" s="69" t="s">
        <v>34</v>
      </c>
      <c r="D32" s="101">
        <v>663.88</v>
      </c>
      <c r="E32" s="69" t="s">
        <v>302</v>
      </c>
      <c r="F32" s="102">
        <v>3</v>
      </c>
      <c r="G32" s="103" t="s">
        <v>388</v>
      </c>
      <c r="H32" s="104">
        <v>31619</v>
      </c>
      <c r="I32" s="69">
        <v>3130</v>
      </c>
      <c r="J32" s="104">
        <v>26067</v>
      </c>
      <c r="K32" s="69" t="s">
        <v>168</v>
      </c>
      <c r="L32" s="69" t="s">
        <v>401</v>
      </c>
      <c r="M32" s="102">
        <v>2</v>
      </c>
      <c r="N32" s="105" t="s">
        <v>317</v>
      </c>
      <c r="O32" s="69" t="str">
        <f t="shared" si="0"/>
        <v>m</v>
      </c>
      <c r="P32" s="69" t="str">
        <f t="shared" si="1"/>
        <v xml:space="preserve">Vážený pán 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170"/>
  <sheetViews>
    <sheetView workbookViewId="0"/>
  </sheetViews>
  <sheetFormatPr defaultRowHeight="12.75" x14ac:dyDescent="0.2"/>
  <cols>
    <col min="1" max="1" width="13" style="4" customWidth="1"/>
    <col min="2" max="2" width="13.5703125" style="4" customWidth="1"/>
    <col min="3" max="3" width="9.85546875" style="4" customWidth="1"/>
    <col min="4" max="4" width="6.85546875" style="4" customWidth="1"/>
    <col min="5" max="5" width="5.85546875" style="4" customWidth="1"/>
    <col min="6" max="6" width="9.28515625" style="4" customWidth="1"/>
    <col min="7" max="7" width="11.7109375" style="4" customWidth="1"/>
    <col min="8" max="8" width="9.7109375" style="4" customWidth="1"/>
    <col min="9" max="9" width="11.42578125" style="4" customWidth="1"/>
    <col min="10" max="10" width="12.140625" style="11" customWidth="1"/>
    <col min="11" max="11" width="10.5703125" style="4" customWidth="1"/>
    <col min="12" max="12" width="6.28515625" style="11" customWidth="1"/>
    <col min="13" max="13" width="12.140625" bestFit="1" customWidth="1"/>
  </cols>
  <sheetData>
    <row r="1" spans="1:21" ht="15" x14ac:dyDescent="0.25">
      <c r="A1" s="61" t="s">
        <v>259</v>
      </c>
    </row>
    <row r="2" spans="1:21" ht="2.25" customHeight="1" x14ac:dyDescent="0.2"/>
    <row r="3" spans="1:21" ht="25.5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2" t="s">
        <v>5</v>
      </c>
      <c r="G3" s="1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3"/>
      <c r="N3" s="3"/>
      <c r="O3" s="3"/>
      <c r="P3" s="3"/>
      <c r="Q3" s="3"/>
      <c r="R3" s="3"/>
      <c r="S3" s="3"/>
      <c r="T3" s="3"/>
      <c r="U3" s="3"/>
    </row>
    <row r="4" spans="1:21" x14ac:dyDescent="0.2">
      <c r="A4" s="4" t="s">
        <v>18</v>
      </c>
      <c r="B4" s="4" t="s">
        <v>19</v>
      </c>
      <c r="C4" s="4" t="s">
        <v>20</v>
      </c>
      <c r="E4" s="5">
        <v>2</v>
      </c>
      <c r="F4" s="6">
        <v>19711</v>
      </c>
      <c r="G4" s="7" t="s">
        <v>14</v>
      </c>
      <c r="H4" s="7"/>
      <c r="I4" s="59">
        <v>534.41999999999996</v>
      </c>
      <c r="J4" s="9">
        <v>153</v>
      </c>
      <c r="K4" s="60">
        <v>80.16</v>
      </c>
      <c r="L4" s="16">
        <v>2</v>
      </c>
      <c r="M4" s="8"/>
      <c r="N4" s="10"/>
    </row>
    <row r="5" spans="1:21" x14ac:dyDescent="0.2">
      <c r="A5" s="4" t="s">
        <v>21</v>
      </c>
      <c r="B5" s="4" t="s">
        <v>22</v>
      </c>
      <c r="C5" s="4" t="s">
        <v>13</v>
      </c>
      <c r="E5" s="5">
        <v>2</v>
      </c>
      <c r="F5" s="6">
        <v>19966</v>
      </c>
      <c r="G5" s="7" t="s">
        <v>23</v>
      </c>
      <c r="H5" s="7"/>
      <c r="I5" s="59">
        <v>491.27</v>
      </c>
      <c r="J5" s="9">
        <v>161.5</v>
      </c>
      <c r="K5" s="60">
        <v>73.69</v>
      </c>
      <c r="L5" s="16">
        <v>2</v>
      </c>
      <c r="M5" s="8"/>
      <c r="N5" s="10"/>
    </row>
    <row r="6" spans="1:21" x14ac:dyDescent="0.2">
      <c r="A6" s="4" t="s">
        <v>24</v>
      </c>
      <c r="B6" s="4" t="s">
        <v>25</v>
      </c>
      <c r="C6" s="4" t="s">
        <v>26</v>
      </c>
      <c r="E6" s="5">
        <v>2</v>
      </c>
      <c r="F6" s="6">
        <v>20195</v>
      </c>
      <c r="G6" s="7" t="s">
        <v>27</v>
      </c>
      <c r="H6" s="7"/>
      <c r="I6" s="59">
        <v>570.94000000000005</v>
      </c>
      <c r="J6" s="9">
        <v>187</v>
      </c>
      <c r="K6" s="60">
        <v>85.64</v>
      </c>
      <c r="L6" s="16">
        <v>1</v>
      </c>
      <c r="M6" s="8"/>
      <c r="N6" s="10"/>
    </row>
    <row r="7" spans="1:21" x14ac:dyDescent="0.2">
      <c r="A7" s="4" t="s">
        <v>28</v>
      </c>
      <c r="B7" s="4" t="s">
        <v>29</v>
      </c>
      <c r="C7" s="4" t="s">
        <v>30</v>
      </c>
      <c r="E7" s="5">
        <v>3</v>
      </c>
      <c r="F7" s="6">
        <v>20214</v>
      </c>
      <c r="G7" s="7" t="s">
        <v>14</v>
      </c>
      <c r="H7" s="7" t="s">
        <v>31</v>
      </c>
      <c r="I7" s="59">
        <v>730.27</v>
      </c>
      <c r="J7" s="9">
        <v>144.5</v>
      </c>
      <c r="K7" s="60">
        <v>109.54</v>
      </c>
      <c r="L7" s="16">
        <v>2</v>
      </c>
      <c r="M7" s="8"/>
      <c r="N7" s="10"/>
    </row>
    <row r="8" spans="1:21" x14ac:dyDescent="0.2">
      <c r="A8" s="4" t="s">
        <v>32</v>
      </c>
      <c r="B8" s="4" t="s">
        <v>33</v>
      </c>
      <c r="C8" s="4" t="s">
        <v>120</v>
      </c>
      <c r="D8" s="4" t="s">
        <v>34</v>
      </c>
      <c r="E8" s="5">
        <v>4</v>
      </c>
      <c r="F8" s="6">
        <v>20381</v>
      </c>
      <c r="G8" s="7" t="s">
        <v>17</v>
      </c>
      <c r="H8" s="7" t="s">
        <v>35</v>
      </c>
      <c r="I8" s="59">
        <v>697.07</v>
      </c>
      <c r="J8" s="9">
        <v>161.5</v>
      </c>
      <c r="K8" s="60">
        <v>104.56</v>
      </c>
      <c r="L8" s="16">
        <v>1</v>
      </c>
      <c r="M8" s="8"/>
      <c r="N8" s="10"/>
    </row>
    <row r="9" spans="1:21" x14ac:dyDescent="0.2">
      <c r="A9" s="4" t="s">
        <v>36</v>
      </c>
      <c r="B9" s="4" t="s">
        <v>37</v>
      </c>
      <c r="C9" s="4" t="s">
        <v>38</v>
      </c>
      <c r="E9" s="5">
        <v>3</v>
      </c>
      <c r="F9" s="6">
        <v>20615</v>
      </c>
      <c r="G9" s="7" t="s">
        <v>23</v>
      </c>
      <c r="H9" s="7"/>
      <c r="I9" s="59">
        <v>471.35</v>
      </c>
      <c r="J9" s="9">
        <v>178.5</v>
      </c>
      <c r="K9" s="60">
        <v>70.7</v>
      </c>
      <c r="L9" s="16">
        <v>0</v>
      </c>
      <c r="M9" s="8"/>
      <c r="N9" s="10"/>
    </row>
    <row r="10" spans="1:21" x14ac:dyDescent="0.2">
      <c r="A10" s="4" t="s">
        <v>39</v>
      </c>
      <c r="B10" s="4" t="s">
        <v>40</v>
      </c>
      <c r="C10" s="4" t="s">
        <v>41</v>
      </c>
      <c r="E10" s="5">
        <v>2</v>
      </c>
      <c r="F10" s="6">
        <v>21288</v>
      </c>
      <c r="G10" s="7" t="s">
        <v>27</v>
      </c>
      <c r="H10" s="7"/>
      <c r="I10" s="59">
        <v>637.32000000000005</v>
      </c>
      <c r="J10" s="9">
        <v>190</v>
      </c>
      <c r="K10" s="60">
        <v>95.6</v>
      </c>
      <c r="L10" s="16">
        <v>1</v>
      </c>
      <c r="M10" s="8"/>
      <c r="N10" s="10"/>
    </row>
    <row r="11" spans="1:21" x14ac:dyDescent="0.2">
      <c r="A11" s="4" t="s">
        <v>42</v>
      </c>
      <c r="B11" s="4" t="s">
        <v>43</v>
      </c>
      <c r="C11" s="4" t="s">
        <v>157</v>
      </c>
      <c r="E11" s="5">
        <v>2</v>
      </c>
      <c r="F11" s="6">
        <v>21485</v>
      </c>
      <c r="G11" s="7" t="s">
        <v>27</v>
      </c>
      <c r="H11" s="7"/>
      <c r="I11" s="59">
        <v>497.91</v>
      </c>
      <c r="J11" s="9">
        <v>192</v>
      </c>
      <c r="K11" s="60">
        <v>74.69</v>
      </c>
      <c r="L11" s="16">
        <v>3</v>
      </c>
      <c r="M11" s="8"/>
      <c r="N11" s="10"/>
    </row>
    <row r="12" spans="1:21" x14ac:dyDescent="0.2">
      <c r="A12" s="4" t="s">
        <v>44</v>
      </c>
      <c r="B12" s="4" t="s">
        <v>45</v>
      </c>
      <c r="C12" s="4" t="s">
        <v>46</v>
      </c>
      <c r="E12" s="5">
        <v>3</v>
      </c>
      <c r="F12" s="6">
        <v>21626</v>
      </c>
      <c r="G12" s="7" t="s">
        <v>27</v>
      </c>
      <c r="H12" s="7"/>
      <c r="I12" s="59">
        <v>494.59</v>
      </c>
      <c r="J12" s="9">
        <v>192</v>
      </c>
      <c r="K12" s="60">
        <v>74.19</v>
      </c>
      <c r="L12" s="16">
        <v>3</v>
      </c>
      <c r="M12" s="8"/>
      <c r="N12" s="10"/>
    </row>
    <row r="13" spans="1:21" x14ac:dyDescent="0.2">
      <c r="A13" s="4" t="s">
        <v>47</v>
      </c>
      <c r="B13" s="4" t="s">
        <v>48</v>
      </c>
      <c r="C13" s="4" t="s">
        <v>49</v>
      </c>
      <c r="E13" s="5">
        <v>2</v>
      </c>
      <c r="F13" s="6">
        <v>21632</v>
      </c>
      <c r="G13" s="7" t="s">
        <v>27</v>
      </c>
      <c r="H13" s="7"/>
      <c r="I13" s="59">
        <v>468.03</v>
      </c>
      <c r="J13" s="9">
        <v>187</v>
      </c>
      <c r="K13" s="60">
        <v>70.2</v>
      </c>
      <c r="L13" s="16">
        <v>2</v>
      </c>
      <c r="M13" s="8"/>
      <c r="N13" s="10"/>
    </row>
    <row r="14" spans="1:21" x14ac:dyDescent="0.2">
      <c r="A14" s="4" t="s">
        <v>50</v>
      </c>
      <c r="B14" s="4" t="s">
        <v>51</v>
      </c>
      <c r="C14" s="4" t="s">
        <v>52</v>
      </c>
      <c r="E14" s="5">
        <v>2</v>
      </c>
      <c r="F14" s="6">
        <v>22690</v>
      </c>
      <c r="G14" s="7" t="s">
        <v>14</v>
      </c>
      <c r="H14" s="7"/>
      <c r="I14" s="59">
        <v>504.55</v>
      </c>
      <c r="J14" s="9">
        <v>187</v>
      </c>
      <c r="K14" s="60">
        <v>75.680000000000007</v>
      </c>
      <c r="L14" s="16">
        <v>2</v>
      </c>
      <c r="M14" s="8"/>
      <c r="N14" s="10"/>
    </row>
    <row r="15" spans="1:21" x14ac:dyDescent="0.2">
      <c r="A15" s="4" t="s">
        <v>53</v>
      </c>
      <c r="B15" s="4" t="s">
        <v>54</v>
      </c>
      <c r="C15" s="4" t="s">
        <v>55</v>
      </c>
      <c r="E15" s="5">
        <v>2</v>
      </c>
      <c r="F15" s="6">
        <v>23011</v>
      </c>
      <c r="G15" s="7" t="s">
        <v>56</v>
      </c>
      <c r="H15" s="7"/>
      <c r="I15" s="59">
        <v>504.55</v>
      </c>
      <c r="J15" s="9">
        <v>187</v>
      </c>
      <c r="K15" s="60">
        <v>75.680000000000007</v>
      </c>
      <c r="L15" s="16">
        <v>1</v>
      </c>
      <c r="M15" s="8"/>
      <c r="N15" s="10"/>
    </row>
    <row r="16" spans="1:21" x14ac:dyDescent="0.2">
      <c r="A16" s="4" t="s">
        <v>57</v>
      </c>
      <c r="B16" s="4" t="s">
        <v>58</v>
      </c>
      <c r="C16" s="4" t="s">
        <v>38</v>
      </c>
      <c r="D16" s="4" t="s">
        <v>59</v>
      </c>
      <c r="E16" s="5">
        <v>3</v>
      </c>
      <c r="F16" s="6">
        <v>23149</v>
      </c>
      <c r="G16" s="7" t="s">
        <v>14</v>
      </c>
      <c r="H16" s="7"/>
      <c r="I16" s="59">
        <v>657.24</v>
      </c>
      <c r="J16" s="9">
        <v>187</v>
      </c>
      <c r="K16" s="60">
        <v>98.59</v>
      </c>
      <c r="L16" s="16">
        <v>0</v>
      </c>
      <c r="M16" s="8"/>
      <c r="N16" s="10"/>
    </row>
    <row r="17" spans="1:14" x14ac:dyDescent="0.2">
      <c r="A17" s="4" t="s">
        <v>60</v>
      </c>
      <c r="B17" s="4" t="s">
        <v>61</v>
      </c>
      <c r="C17" s="4" t="s">
        <v>62</v>
      </c>
      <c r="E17" s="5">
        <v>2</v>
      </c>
      <c r="F17" s="6">
        <v>23237</v>
      </c>
      <c r="G17" s="7" t="s">
        <v>23</v>
      </c>
      <c r="H17" s="7" t="s">
        <v>31</v>
      </c>
      <c r="I17" s="59">
        <v>718.65</v>
      </c>
      <c r="J17" s="9">
        <v>187</v>
      </c>
      <c r="K17" s="60">
        <v>107.8</v>
      </c>
      <c r="L17" s="16">
        <v>1</v>
      </c>
      <c r="M17" s="8"/>
      <c r="N17" s="10"/>
    </row>
    <row r="18" spans="1:14" x14ac:dyDescent="0.2">
      <c r="A18" s="4" t="s">
        <v>63</v>
      </c>
      <c r="B18" s="4" t="s">
        <v>64</v>
      </c>
      <c r="C18" s="4" t="s">
        <v>65</v>
      </c>
      <c r="E18" s="5">
        <v>2</v>
      </c>
      <c r="F18" s="6">
        <v>23395</v>
      </c>
      <c r="G18" s="7" t="s">
        <v>14</v>
      </c>
      <c r="H18" s="7"/>
      <c r="I18" s="59">
        <v>509.53</v>
      </c>
      <c r="J18" s="9">
        <v>178.5</v>
      </c>
      <c r="K18" s="60">
        <v>76.430000000000007</v>
      </c>
      <c r="L18" s="16">
        <v>2</v>
      </c>
      <c r="M18" s="8"/>
      <c r="N18" s="10"/>
    </row>
    <row r="19" spans="1:14" x14ac:dyDescent="0.2">
      <c r="A19" s="4" t="s">
        <v>66</v>
      </c>
      <c r="B19" s="4" t="s">
        <v>67</v>
      </c>
      <c r="C19" s="4" t="s">
        <v>68</v>
      </c>
      <c r="D19" s="4" t="s">
        <v>69</v>
      </c>
      <c r="E19" s="5">
        <v>3</v>
      </c>
      <c r="F19" s="6">
        <v>23601</v>
      </c>
      <c r="G19" s="7" t="s">
        <v>23</v>
      </c>
      <c r="H19" s="7" t="s">
        <v>31</v>
      </c>
      <c r="I19" s="59">
        <v>763.46</v>
      </c>
      <c r="J19" s="9">
        <v>187</v>
      </c>
      <c r="K19" s="60">
        <v>114.52</v>
      </c>
      <c r="L19" s="16">
        <v>2</v>
      </c>
      <c r="M19" s="8"/>
      <c r="N19" s="10"/>
    </row>
    <row r="20" spans="1:14" x14ac:dyDescent="0.2">
      <c r="A20" s="4" t="s">
        <v>72</v>
      </c>
      <c r="B20" s="4" t="s">
        <v>73</v>
      </c>
      <c r="C20" s="4" t="s">
        <v>74</v>
      </c>
      <c r="D20" s="4" t="s">
        <v>75</v>
      </c>
      <c r="E20" s="5">
        <v>4</v>
      </c>
      <c r="F20" s="6">
        <v>24053</v>
      </c>
      <c r="G20" s="7" t="s">
        <v>17</v>
      </c>
      <c r="H20" s="7" t="s">
        <v>76</v>
      </c>
      <c r="I20" s="59">
        <v>1161.79</v>
      </c>
      <c r="J20" s="9">
        <v>187</v>
      </c>
      <c r="K20" s="60">
        <v>174.27</v>
      </c>
      <c r="L20" s="16">
        <v>1</v>
      </c>
      <c r="M20" s="8"/>
      <c r="N20" s="10"/>
    </row>
    <row r="21" spans="1:14" x14ac:dyDescent="0.2">
      <c r="A21" s="4" t="s">
        <v>77</v>
      </c>
      <c r="B21" s="4" t="s">
        <v>78</v>
      </c>
      <c r="C21" s="4" t="s">
        <v>158</v>
      </c>
      <c r="E21" s="5">
        <v>2</v>
      </c>
      <c r="F21" s="6">
        <v>24119</v>
      </c>
      <c r="G21" s="7" t="s">
        <v>17</v>
      </c>
      <c r="H21" s="7"/>
      <c r="I21" s="59">
        <v>481.31</v>
      </c>
      <c r="J21" s="9">
        <v>144.5</v>
      </c>
      <c r="K21" s="60">
        <v>72.2</v>
      </c>
      <c r="L21" s="16">
        <v>1</v>
      </c>
      <c r="M21" s="8"/>
      <c r="N21" s="10"/>
    </row>
    <row r="22" spans="1:14" x14ac:dyDescent="0.2">
      <c r="A22" s="4" t="s">
        <v>70</v>
      </c>
      <c r="B22" s="4" t="s">
        <v>71</v>
      </c>
      <c r="C22" s="4" t="s">
        <v>26</v>
      </c>
      <c r="E22" s="5">
        <v>3</v>
      </c>
      <c r="F22" s="6">
        <v>24134</v>
      </c>
      <c r="G22" s="7" t="s">
        <v>14</v>
      </c>
      <c r="H22" s="7"/>
      <c r="I22" s="59">
        <v>521.14</v>
      </c>
      <c r="J22" s="9">
        <v>187</v>
      </c>
      <c r="K22" s="60">
        <v>78.17</v>
      </c>
      <c r="L22" s="16">
        <v>0</v>
      </c>
      <c r="M22" s="8"/>
      <c r="N22" s="10"/>
    </row>
    <row r="23" spans="1:14" x14ac:dyDescent="0.2">
      <c r="A23" s="4" t="s">
        <v>79</v>
      </c>
      <c r="B23" s="4" t="s">
        <v>80</v>
      </c>
      <c r="C23" s="4" t="s">
        <v>81</v>
      </c>
      <c r="E23" s="5">
        <v>2</v>
      </c>
      <c r="F23" s="6">
        <v>24154</v>
      </c>
      <c r="G23" s="7" t="s">
        <v>14</v>
      </c>
      <c r="H23" s="7"/>
      <c r="I23" s="59">
        <v>501.23</v>
      </c>
      <c r="J23" s="9">
        <v>170</v>
      </c>
      <c r="K23" s="60">
        <v>75.180000000000007</v>
      </c>
      <c r="L23" s="16">
        <v>4</v>
      </c>
      <c r="M23" s="8"/>
      <c r="N23" s="10"/>
    </row>
    <row r="24" spans="1:14" x14ac:dyDescent="0.2">
      <c r="A24" s="4" t="s">
        <v>82</v>
      </c>
      <c r="B24" s="4" t="s">
        <v>83</v>
      </c>
      <c r="C24" s="4" t="s">
        <v>84</v>
      </c>
      <c r="E24" s="5">
        <v>2</v>
      </c>
      <c r="F24" s="6">
        <v>24290</v>
      </c>
      <c r="G24" s="7" t="s">
        <v>14</v>
      </c>
      <c r="H24" s="7"/>
      <c r="I24" s="59">
        <v>509.53</v>
      </c>
      <c r="J24" s="9">
        <v>187</v>
      </c>
      <c r="K24" s="60">
        <v>76.430000000000007</v>
      </c>
      <c r="L24" s="16">
        <v>5</v>
      </c>
      <c r="M24" s="8"/>
      <c r="N24" s="10"/>
    </row>
    <row r="25" spans="1:14" x14ac:dyDescent="0.2">
      <c r="A25" s="4" t="s">
        <v>85</v>
      </c>
      <c r="B25" s="4" t="s">
        <v>86</v>
      </c>
      <c r="C25" s="4" t="s">
        <v>87</v>
      </c>
      <c r="E25" s="5">
        <v>2</v>
      </c>
      <c r="F25" s="6">
        <v>24333</v>
      </c>
      <c r="G25" s="7" t="s">
        <v>17</v>
      </c>
      <c r="H25" s="7"/>
      <c r="I25" s="59">
        <v>471.35</v>
      </c>
      <c r="J25" s="9">
        <v>187</v>
      </c>
      <c r="K25" s="60">
        <v>70.7</v>
      </c>
      <c r="L25" s="16">
        <v>1</v>
      </c>
      <c r="M25" s="8"/>
      <c r="N25" s="10"/>
    </row>
    <row r="26" spans="1:14" x14ac:dyDescent="0.2">
      <c r="A26" s="4" t="s">
        <v>88</v>
      </c>
      <c r="B26" s="4" t="s">
        <v>89</v>
      </c>
      <c r="C26" s="4" t="s">
        <v>90</v>
      </c>
      <c r="D26" s="4" t="s">
        <v>69</v>
      </c>
      <c r="E26" s="5">
        <v>3</v>
      </c>
      <c r="F26" s="6">
        <v>24455</v>
      </c>
      <c r="G26" s="7" t="s">
        <v>14</v>
      </c>
      <c r="H26" s="7"/>
      <c r="I26" s="59">
        <v>657.24</v>
      </c>
      <c r="J26" s="9">
        <v>187</v>
      </c>
      <c r="K26" s="60">
        <v>98.59</v>
      </c>
      <c r="L26" s="16">
        <v>2</v>
      </c>
      <c r="M26" s="8"/>
      <c r="N26" s="10"/>
    </row>
    <row r="27" spans="1:14" x14ac:dyDescent="0.2">
      <c r="A27" s="4" t="s">
        <v>91</v>
      </c>
      <c r="B27" s="4" t="s">
        <v>92</v>
      </c>
      <c r="C27" s="4" t="s">
        <v>93</v>
      </c>
      <c r="E27" s="5">
        <v>2</v>
      </c>
      <c r="F27" s="6">
        <v>24708</v>
      </c>
      <c r="G27" s="7" t="s">
        <v>27</v>
      </c>
      <c r="H27" s="7"/>
      <c r="I27" s="59">
        <v>464.71</v>
      </c>
      <c r="J27" s="9">
        <v>187</v>
      </c>
      <c r="K27" s="60">
        <v>69.709999999999994</v>
      </c>
      <c r="L27" s="16">
        <v>2</v>
      </c>
      <c r="M27" s="8"/>
      <c r="N27" s="10"/>
    </row>
    <row r="28" spans="1:14" x14ac:dyDescent="0.2">
      <c r="A28" s="4" t="s">
        <v>94</v>
      </c>
      <c r="B28" s="4" t="s">
        <v>95</v>
      </c>
      <c r="C28" s="4" t="s">
        <v>26</v>
      </c>
      <c r="E28" s="5">
        <v>1</v>
      </c>
      <c r="F28" s="6">
        <v>25173</v>
      </c>
      <c r="G28" s="7" t="s">
        <v>14</v>
      </c>
      <c r="H28" s="7"/>
      <c r="I28" s="59">
        <v>497.91</v>
      </c>
      <c r="J28" s="9">
        <v>144.5</v>
      </c>
      <c r="K28" s="60">
        <v>74.69</v>
      </c>
      <c r="L28" s="16">
        <v>2</v>
      </c>
      <c r="M28" s="8"/>
      <c r="N28" s="10"/>
    </row>
    <row r="29" spans="1:14" x14ac:dyDescent="0.2">
      <c r="A29" s="4" t="s">
        <v>96</v>
      </c>
      <c r="B29" s="4" t="s">
        <v>97</v>
      </c>
      <c r="C29" s="4" t="s">
        <v>90</v>
      </c>
      <c r="E29" s="5">
        <v>1</v>
      </c>
      <c r="F29" s="6">
        <v>25268</v>
      </c>
      <c r="G29" s="7" t="s">
        <v>17</v>
      </c>
      <c r="H29" s="7"/>
      <c r="I29" s="59">
        <v>496.25</v>
      </c>
      <c r="J29" s="9">
        <v>170</v>
      </c>
      <c r="K29" s="60">
        <v>74.44</v>
      </c>
      <c r="L29" s="16">
        <v>2</v>
      </c>
      <c r="M29" s="8"/>
      <c r="N29" s="10"/>
    </row>
    <row r="30" spans="1:14" x14ac:dyDescent="0.2">
      <c r="A30" s="4" t="s">
        <v>98</v>
      </c>
      <c r="B30" s="4" t="s">
        <v>99</v>
      </c>
      <c r="C30" s="4" t="s">
        <v>100</v>
      </c>
      <c r="D30" s="4" t="s">
        <v>69</v>
      </c>
      <c r="E30" s="5">
        <v>2</v>
      </c>
      <c r="F30" s="6">
        <v>25465</v>
      </c>
      <c r="G30" s="7" t="s">
        <v>101</v>
      </c>
      <c r="H30" s="7"/>
      <c r="I30" s="59">
        <v>627.37</v>
      </c>
      <c r="J30" s="9">
        <v>200</v>
      </c>
      <c r="K30" s="60">
        <v>94.11</v>
      </c>
      <c r="L30" s="16">
        <v>3</v>
      </c>
      <c r="M30" s="8"/>
      <c r="N30" s="10"/>
    </row>
    <row r="31" spans="1:14" x14ac:dyDescent="0.2">
      <c r="A31" s="4" t="s">
        <v>102</v>
      </c>
      <c r="B31" s="4" t="s">
        <v>103</v>
      </c>
      <c r="C31" s="4" t="s">
        <v>52</v>
      </c>
      <c r="E31" s="5">
        <v>1</v>
      </c>
      <c r="F31" s="6">
        <v>25697</v>
      </c>
      <c r="G31" s="7" t="s">
        <v>14</v>
      </c>
      <c r="H31" s="7"/>
      <c r="I31" s="59">
        <v>507.87</v>
      </c>
      <c r="J31" s="9">
        <v>187</v>
      </c>
      <c r="K31" s="60">
        <v>76.180000000000007</v>
      </c>
      <c r="L31" s="16">
        <v>3</v>
      </c>
      <c r="M31" s="8"/>
      <c r="N31" s="10"/>
    </row>
    <row r="32" spans="1:14" x14ac:dyDescent="0.2">
      <c r="A32" s="4" t="s">
        <v>104</v>
      </c>
      <c r="B32" s="4" t="s">
        <v>105</v>
      </c>
      <c r="C32" s="4" t="s">
        <v>106</v>
      </c>
      <c r="E32" s="5">
        <v>1</v>
      </c>
      <c r="F32" s="6">
        <v>25850</v>
      </c>
      <c r="G32" s="7" t="s">
        <v>17</v>
      </c>
      <c r="H32" s="7"/>
      <c r="I32" s="59">
        <v>494.59</v>
      </c>
      <c r="J32" s="9">
        <v>187</v>
      </c>
      <c r="K32" s="60">
        <v>74.19</v>
      </c>
      <c r="L32" s="16">
        <v>0</v>
      </c>
      <c r="M32" s="8"/>
      <c r="N32" s="10"/>
    </row>
    <row r="33" spans="1:14" x14ac:dyDescent="0.2">
      <c r="A33" s="4" t="s">
        <v>107</v>
      </c>
      <c r="B33" s="4" t="s">
        <v>108</v>
      </c>
      <c r="C33" s="4" t="s">
        <v>109</v>
      </c>
      <c r="E33" s="5">
        <v>2</v>
      </c>
      <c r="F33" s="6">
        <v>25934</v>
      </c>
      <c r="G33" s="7" t="s">
        <v>27</v>
      </c>
      <c r="H33" s="7"/>
      <c r="I33" s="59">
        <v>489.61</v>
      </c>
      <c r="J33" s="9">
        <v>187</v>
      </c>
      <c r="K33" s="60">
        <v>73.44</v>
      </c>
      <c r="L33" s="16">
        <v>1</v>
      </c>
      <c r="M33" s="8"/>
      <c r="N33" s="10"/>
    </row>
    <row r="34" spans="1:14" x14ac:dyDescent="0.2">
      <c r="A34" s="4" t="s">
        <v>110</v>
      </c>
      <c r="B34" s="4" t="s">
        <v>111</v>
      </c>
      <c r="C34" s="4" t="s">
        <v>112</v>
      </c>
      <c r="E34" s="5">
        <v>2</v>
      </c>
      <c r="F34" s="6">
        <v>26045</v>
      </c>
      <c r="G34" s="7" t="s">
        <v>23</v>
      </c>
      <c r="H34" s="7"/>
      <c r="I34" s="59">
        <v>629.02</v>
      </c>
      <c r="J34" s="9">
        <v>187</v>
      </c>
      <c r="K34" s="60">
        <v>94.35</v>
      </c>
      <c r="L34" s="16">
        <v>1</v>
      </c>
      <c r="M34" s="8"/>
      <c r="N34" s="10"/>
    </row>
    <row r="35" spans="1:14" x14ac:dyDescent="0.2">
      <c r="A35" s="4" t="s">
        <v>113</v>
      </c>
      <c r="B35" s="4" t="s">
        <v>114</v>
      </c>
      <c r="C35" s="4" t="s">
        <v>115</v>
      </c>
      <c r="E35" s="5">
        <v>2</v>
      </c>
      <c r="F35" s="6">
        <v>26162</v>
      </c>
      <c r="G35" s="7" t="s">
        <v>27</v>
      </c>
      <c r="H35" s="7"/>
      <c r="I35" s="59">
        <v>531.1</v>
      </c>
      <c r="J35" s="9">
        <v>195</v>
      </c>
      <c r="K35" s="60">
        <v>79.67</v>
      </c>
      <c r="L35" s="16">
        <v>1</v>
      </c>
      <c r="M35" s="8"/>
      <c r="N35" s="10"/>
    </row>
    <row r="36" spans="1:14" x14ac:dyDescent="0.2">
      <c r="A36" s="4" t="s">
        <v>116</v>
      </c>
      <c r="B36" s="4" t="s">
        <v>117</v>
      </c>
      <c r="C36" s="4" t="s">
        <v>13</v>
      </c>
      <c r="E36" s="5">
        <v>2</v>
      </c>
      <c r="F36" s="6">
        <v>26216</v>
      </c>
      <c r="G36" s="7" t="s">
        <v>14</v>
      </c>
      <c r="H36" s="7"/>
      <c r="I36" s="59">
        <v>534.41999999999996</v>
      </c>
      <c r="J36" s="9">
        <v>187</v>
      </c>
      <c r="K36" s="60">
        <v>80.16</v>
      </c>
      <c r="L36" s="16">
        <v>2</v>
      </c>
      <c r="M36" s="8"/>
      <c r="N36" s="10"/>
    </row>
    <row r="37" spans="1:14" x14ac:dyDescent="0.2">
      <c r="A37" s="4" t="s">
        <v>118</v>
      </c>
      <c r="B37" s="4" t="s">
        <v>119</v>
      </c>
      <c r="C37" s="4" t="s">
        <v>120</v>
      </c>
      <c r="E37" s="5">
        <v>2</v>
      </c>
      <c r="F37" s="6">
        <v>26219</v>
      </c>
      <c r="G37" s="7" t="s">
        <v>14</v>
      </c>
      <c r="H37" s="7"/>
      <c r="I37" s="59">
        <v>494.59</v>
      </c>
      <c r="J37" s="9">
        <v>187</v>
      </c>
      <c r="K37" s="60">
        <v>74.19</v>
      </c>
      <c r="L37" s="16">
        <v>2</v>
      </c>
      <c r="M37" s="8"/>
      <c r="N37" s="10"/>
    </row>
    <row r="38" spans="1:14" x14ac:dyDescent="0.2">
      <c r="A38" s="4" t="s">
        <v>121</v>
      </c>
      <c r="B38" s="4" t="s">
        <v>122</v>
      </c>
      <c r="C38" s="4" t="s">
        <v>123</v>
      </c>
      <c r="E38" s="5">
        <v>1</v>
      </c>
      <c r="F38" s="6">
        <v>26415</v>
      </c>
      <c r="G38" s="7" t="s">
        <v>14</v>
      </c>
      <c r="H38" s="7"/>
      <c r="I38" s="59">
        <v>501.23</v>
      </c>
      <c r="J38" s="9">
        <v>196</v>
      </c>
      <c r="K38" s="60">
        <v>75.180000000000007</v>
      </c>
      <c r="L38" s="16">
        <v>0</v>
      </c>
      <c r="M38" s="8"/>
      <c r="N38" s="10"/>
    </row>
    <row r="39" spans="1:14" x14ac:dyDescent="0.2">
      <c r="A39" s="4" t="s">
        <v>124</v>
      </c>
      <c r="B39" s="4" t="s">
        <v>125</v>
      </c>
      <c r="C39" s="4" t="s">
        <v>74</v>
      </c>
      <c r="D39" s="4" t="s">
        <v>126</v>
      </c>
      <c r="E39" s="5">
        <v>1</v>
      </c>
      <c r="F39" s="6">
        <v>26492</v>
      </c>
      <c r="G39" s="7" t="s">
        <v>27</v>
      </c>
      <c r="H39" s="7"/>
      <c r="I39" s="59">
        <v>516.16999999999996</v>
      </c>
      <c r="J39" s="9">
        <v>187</v>
      </c>
      <c r="K39" s="60">
        <v>77.430000000000007</v>
      </c>
      <c r="L39" s="16">
        <v>0</v>
      </c>
      <c r="M39" s="8"/>
      <c r="N39" s="10"/>
    </row>
    <row r="40" spans="1:14" x14ac:dyDescent="0.2">
      <c r="A40" s="4" t="s">
        <v>127</v>
      </c>
      <c r="B40" s="4" t="s">
        <v>128</v>
      </c>
      <c r="C40" s="4" t="s">
        <v>129</v>
      </c>
      <c r="E40" s="5">
        <v>2</v>
      </c>
      <c r="F40" s="6">
        <v>26661</v>
      </c>
      <c r="G40" s="7" t="s">
        <v>101</v>
      </c>
      <c r="H40" s="7"/>
      <c r="I40" s="59">
        <v>431.52</v>
      </c>
      <c r="J40" s="9">
        <v>187</v>
      </c>
      <c r="K40" s="60">
        <v>64.73</v>
      </c>
      <c r="L40" s="16">
        <v>1</v>
      </c>
      <c r="M40" s="8"/>
      <c r="N40" s="10"/>
    </row>
    <row r="41" spans="1:14" x14ac:dyDescent="0.2">
      <c r="A41" s="4" t="s">
        <v>130</v>
      </c>
      <c r="B41" s="4" t="s">
        <v>131</v>
      </c>
      <c r="C41" s="4" t="s">
        <v>132</v>
      </c>
      <c r="E41" s="5">
        <v>1</v>
      </c>
      <c r="F41" s="6">
        <v>26994</v>
      </c>
      <c r="G41" s="7" t="s">
        <v>101</v>
      </c>
      <c r="H41" s="7"/>
      <c r="I41" s="59">
        <v>517.83000000000004</v>
      </c>
      <c r="J41" s="9">
        <v>144.5</v>
      </c>
      <c r="K41" s="60">
        <v>77.67</v>
      </c>
      <c r="L41" s="16">
        <v>0</v>
      </c>
      <c r="M41" s="8"/>
      <c r="N41" s="10"/>
    </row>
    <row r="42" spans="1:14" x14ac:dyDescent="0.2">
      <c r="A42" s="4" t="s">
        <v>133</v>
      </c>
      <c r="B42" s="4" t="s">
        <v>134</v>
      </c>
      <c r="C42" s="4" t="s">
        <v>30</v>
      </c>
      <c r="E42" s="5">
        <v>3</v>
      </c>
      <c r="F42" s="6">
        <v>27086</v>
      </c>
      <c r="G42" s="7" t="s">
        <v>14</v>
      </c>
      <c r="H42" s="7"/>
      <c r="I42" s="59">
        <v>497.91</v>
      </c>
      <c r="J42" s="9">
        <v>187</v>
      </c>
      <c r="K42" s="60">
        <v>74.69</v>
      </c>
      <c r="L42" s="16">
        <v>3</v>
      </c>
      <c r="M42" s="8"/>
      <c r="N42" s="10"/>
    </row>
    <row r="43" spans="1:14" x14ac:dyDescent="0.2">
      <c r="A43" s="4" t="s">
        <v>135</v>
      </c>
      <c r="B43" s="4" t="s">
        <v>136</v>
      </c>
      <c r="C43" s="4" t="s">
        <v>100</v>
      </c>
      <c r="E43" s="5">
        <v>2</v>
      </c>
      <c r="F43" s="6">
        <v>28283</v>
      </c>
      <c r="G43" s="7" t="s">
        <v>101</v>
      </c>
      <c r="H43" s="7"/>
      <c r="I43" s="59">
        <v>464.71</v>
      </c>
      <c r="J43" s="9">
        <v>187</v>
      </c>
      <c r="K43" s="60">
        <v>69.709999999999994</v>
      </c>
      <c r="L43" s="16">
        <v>3</v>
      </c>
      <c r="M43" s="8"/>
      <c r="N43" s="10"/>
    </row>
    <row r="44" spans="1:14" x14ac:dyDescent="0.2">
      <c r="A44" s="4" t="s">
        <v>137</v>
      </c>
      <c r="B44" s="4" t="s">
        <v>138</v>
      </c>
      <c r="C44" s="4" t="s">
        <v>13</v>
      </c>
      <c r="E44" s="5">
        <v>4</v>
      </c>
      <c r="F44" s="6">
        <v>28831</v>
      </c>
      <c r="G44" s="7" t="s">
        <v>101</v>
      </c>
      <c r="H44" s="7"/>
      <c r="I44" s="59">
        <v>494.59</v>
      </c>
      <c r="J44" s="9">
        <v>187</v>
      </c>
      <c r="K44" s="60">
        <v>74.19</v>
      </c>
      <c r="L44" s="16">
        <v>0</v>
      </c>
      <c r="M44" s="8"/>
      <c r="N44" s="10"/>
    </row>
    <row r="45" spans="1:14" x14ac:dyDescent="0.2">
      <c r="A45" s="4" t="s">
        <v>139</v>
      </c>
      <c r="B45" s="4" t="s">
        <v>140</v>
      </c>
      <c r="C45" s="4" t="s">
        <v>141</v>
      </c>
      <c r="D45" s="4" t="s">
        <v>69</v>
      </c>
      <c r="E45" s="5">
        <v>2</v>
      </c>
      <c r="F45" s="6">
        <v>29139</v>
      </c>
      <c r="G45" s="7" t="s">
        <v>101</v>
      </c>
      <c r="H45" s="7"/>
      <c r="I45" s="59">
        <v>541.05999999999995</v>
      </c>
      <c r="J45" s="9">
        <v>187</v>
      </c>
      <c r="K45" s="60">
        <v>81.16</v>
      </c>
      <c r="L45" s="16">
        <v>2</v>
      </c>
      <c r="M45" s="8"/>
      <c r="N45" s="10"/>
    </row>
    <row r="46" spans="1:14" x14ac:dyDescent="0.2">
      <c r="A46" s="4" t="s">
        <v>156</v>
      </c>
      <c r="B46" s="4" t="s">
        <v>12</v>
      </c>
      <c r="C46" s="4" t="s">
        <v>13</v>
      </c>
      <c r="E46" s="5">
        <v>2</v>
      </c>
      <c r="F46" s="6">
        <v>29913</v>
      </c>
      <c r="G46" s="7" t="s">
        <v>14</v>
      </c>
      <c r="H46" s="7"/>
      <c r="I46" s="59">
        <v>501.23</v>
      </c>
      <c r="J46" s="9">
        <v>187</v>
      </c>
      <c r="K46" s="60">
        <v>75.180000000000007</v>
      </c>
      <c r="L46" s="16">
        <v>2</v>
      </c>
      <c r="M46" s="8"/>
      <c r="N46" s="10"/>
    </row>
    <row r="47" spans="1:14" x14ac:dyDescent="0.2">
      <c r="A47" s="4" t="s">
        <v>142</v>
      </c>
      <c r="B47" s="4" t="s">
        <v>143</v>
      </c>
      <c r="C47" s="4" t="s">
        <v>144</v>
      </c>
      <c r="E47" s="5">
        <v>2</v>
      </c>
      <c r="F47" s="6">
        <v>30632</v>
      </c>
      <c r="G47" s="7" t="s">
        <v>14</v>
      </c>
      <c r="H47" s="7"/>
      <c r="I47" s="59">
        <v>489.61</v>
      </c>
      <c r="J47" s="9">
        <v>187</v>
      </c>
      <c r="K47" s="60">
        <v>73.44</v>
      </c>
      <c r="L47" s="16">
        <v>2</v>
      </c>
      <c r="M47" s="8"/>
      <c r="N47" s="10"/>
    </row>
    <row r="48" spans="1:14" x14ac:dyDescent="0.2">
      <c r="A48" s="4" t="s">
        <v>145</v>
      </c>
      <c r="B48" s="4" t="s">
        <v>146</v>
      </c>
      <c r="C48" s="4" t="s">
        <v>147</v>
      </c>
      <c r="E48" s="5">
        <v>4</v>
      </c>
      <c r="F48" s="6">
        <v>30632</v>
      </c>
      <c r="G48" s="7" t="s">
        <v>17</v>
      </c>
      <c r="H48" s="7"/>
      <c r="I48" s="59">
        <v>537.74</v>
      </c>
      <c r="J48" s="9">
        <v>187</v>
      </c>
      <c r="K48" s="60">
        <v>80.66</v>
      </c>
      <c r="L48" s="16">
        <v>1</v>
      </c>
      <c r="M48" s="8"/>
      <c r="N48" s="10"/>
    </row>
    <row r="49" spans="1:14" x14ac:dyDescent="0.2">
      <c r="A49" s="4" t="s">
        <v>148</v>
      </c>
      <c r="B49" s="4" t="s">
        <v>149</v>
      </c>
      <c r="C49" s="4" t="s">
        <v>26</v>
      </c>
      <c r="E49" s="5">
        <v>2</v>
      </c>
      <c r="F49" s="6">
        <v>30798</v>
      </c>
      <c r="G49" s="7" t="s">
        <v>14</v>
      </c>
      <c r="H49" s="7"/>
      <c r="I49" s="59">
        <v>514.51</v>
      </c>
      <c r="J49" s="9">
        <v>144.5</v>
      </c>
      <c r="K49" s="60">
        <v>77.180000000000007</v>
      </c>
      <c r="L49" s="16">
        <v>1</v>
      </c>
      <c r="M49" s="8"/>
      <c r="N49" s="10"/>
    </row>
    <row r="50" spans="1:14" x14ac:dyDescent="0.2">
      <c r="A50" s="4" t="s">
        <v>150</v>
      </c>
      <c r="B50" s="4" t="s">
        <v>151</v>
      </c>
      <c r="C50" s="4" t="s">
        <v>26</v>
      </c>
      <c r="E50" s="5">
        <v>3</v>
      </c>
      <c r="F50" s="6">
        <v>31769</v>
      </c>
      <c r="G50" s="7" t="s">
        <v>14</v>
      </c>
      <c r="H50" s="7"/>
      <c r="I50" s="59">
        <v>509.53</v>
      </c>
      <c r="J50" s="9">
        <v>194</v>
      </c>
      <c r="K50" s="60">
        <v>76.430000000000007</v>
      </c>
      <c r="L50" s="16">
        <v>2</v>
      </c>
      <c r="M50" s="8"/>
      <c r="N50" s="10"/>
    </row>
    <row r="51" spans="1:14" x14ac:dyDescent="0.2">
      <c r="A51" s="4" t="s">
        <v>152</v>
      </c>
      <c r="B51" s="4" t="s">
        <v>153</v>
      </c>
      <c r="C51" s="4" t="s">
        <v>74</v>
      </c>
      <c r="E51" s="5">
        <v>2</v>
      </c>
      <c r="F51" s="6">
        <v>32032</v>
      </c>
      <c r="G51" s="7" t="s">
        <v>17</v>
      </c>
      <c r="H51" s="7"/>
      <c r="I51" s="59">
        <v>487.95</v>
      </c>
      <c r="J51" s="9">
        <v>192</v>
      </c>
      <c r="K51" s="60">
        <v>73.19</v>
      </c>
      <c r="L51" s="16">
        <v>1</v>
      </c>
      <c r="M51" s="8"/>
      <c r="N51" s="10"/>
    </row>
    <row r="52" spans="1:14" x14ac:dyDescent="0.2">
      <c r="A52" s="4" t="s">
        <v>154</v>
      </c>
      <c r="B52" s="4" t="s">
        <v>155</v>
      </c>
      <c r="C52" s="4" t="s">
        <v>100</v>
      </c>
      <c r="E52" s="5">
        <v>1</v>
      </c>
      <c r="F52" s="6">
        <v>32503</v>
      </c>
      <c r="G52" s="7" t="s">
        <v>101</v>
      </c>
      <c r="H52" s="7"/>
      <c r="I52" s="59">
        <v>458.08</v>
      </c>
      <c r="J52" s="9">
        <v>170</v>
      </c>
      <c r="K52" s="60">
        <v>68.709999999999994</v>
      </c>
      <c r="L52" s="16">
        <v>0</v>
      </c>
      <c r="M52" s="8"/>
      <c r="N52" s="10"/>
    </row>
    <row r="53" spans="1:14" x14ac:dyDescent="0.2">
      <c r="A53" s="4" t="s">
        <v>159</v>
      </c>
      <c r="B53" s="4" t="s">
        <v>15</v>
      </c>
      <c r="C53" s="4" t="s">
        <v>16</v>
      </c>
      <c r="E53" s="5">
        <v>1</v>
      </c>
      <c r="F53" s="6">
        <v>33068</v>
      </c>
      <c r="G53" s="7" t="s">
        <v>17</v>
      </c>
      <c r="H53" s="7"/>
      <c r="I53" s="59">
        <v>461.4</v>
      </c>
      <c r="J53" s="9">
        <v>187</v>
      </c>
      <c r="K53" s="60">
        <v>69.209999999999994</v>
      </c>
      <c r="L53" s="16">
        <v>0</v>
      </c>
      <c r="M53" s="8"/>
      <c r="N53" s="10"/>
    </row>
    <row r="55" spans="1:14" x14ac:dyDescent="0.2">
      <c r="A55" s="12"/>
      <c r="B55" s="13"/>
    </row>
    <row r="59" spans="1:14" x14ac:dyDescent="0.2">
      <c r="C59" s="12"/>
      <c r="D59" s="12"/>
      <c r="E59" s="12"/>
      <c r="F59" s="13"/>
      <c r="G59" s="12"/>
      <c r="H59" s="13"/>
      <c r="I59" s="13"/>
      <c r="J59" s="13"/>
      <c r="K59" s="13"/>
      <c r="L59" s="13"/>
    </row>
    <row r="60" spans="1:14" x14ac:dyDescent="0.2">
      <c r="E60" s="14"/>
      <c r="F60" s="15"/>
      <c r="G60" s="14"/>
      <c r="H60" s="14"/>
      <c r="L60" s="4"/>
    </row>
    <row r="61" spans="1:14" x14ac:dyDescent="0.2">
      <c r="E61" s="14"/>
      <c r="F61" s="15"/>
      <c r="G61" s="14"/>
      <c r="H61" s="14"/>
      <c r="L61" s="4"/>
    </row>
    <row r="62" spans="1:14" x14ac:dyDescent="0.2">
      <c r="E62" s="14"/>
      <c r="F62" s="15"/>
      <c r="G62" s="14"/>
      <c r="H62" s="14"/>
      <c r="L62" s="4"/>
    </row>
    <row r="63" spans="1:14" x14ac:dyDescent="0.2">
      <c r="E63" s="14"/>
      <c r="F63" s="15"/>
      <c r="G63" s="14"/>
      <c r="H63" s="14"/>
      <c r="L63" s="4"/>
    </row>
    <row r="64" spans="1:14" x14ac:dyDescent="0.2">
      <c r="E64" s="14"/>
      <c r="F64" s="15"/>
      <c r="G64" s="14"/>
      <c r="H64" s="14"/>
      <c r="L64" s="4"/>
    </row>
    <row r="12170" spans="1:1" x14ac:dyDescent="0.2">
      <c r="A12170" s="12"/>
    </row>
  </sheetData>
  <phoneticPr fontId="2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170"/>
  <sheetViews>
    <sheetView workbookViewId="0"/>
  </sheetViews>
  <sheetFormatPr defaultRowHeight="12.75" x14ac:dyDescent="0.2"/>
  <cols>
    <col min="1" max="1" width="13" style="4" customWidth="1"/>
    <col min="2" max="2" width="13.5703125" style="4" customWidth="1"/>
    <col min="3" max="3" width="9.85546875" style="4" customWidth="1"/>
    <col min="4" max="4" width="6.85546875" style="4" customWidth="1"/>
    <col min="5" max="5" width="5.85546875" style="4" customWidth="1"/>
    <col min="6" max="6" width="9.28515625" style="4" customWidth="1"/>
    <col min="7" max="7" width="11.7109375" style="4" customWidth="1"/>
    <col min="8" max="8" width="9.7109375" style="4" customWidth="1"/>
    <col min="9" max="9" width="11.42578125" style="4" customWidth="1"/>
    <col min="10" max="10" width="12.140625" style="11" customWidth="1"/>
    <col min="11" max="11" width="10.5703125" style="4" customWidth="1"/>
    <col min="12" max="12" width="6.28515625" style="11" customWidth="1"/>
    <col min="13" max="13" width="12.140625" bestFit="1" customWidth="1"/>
  </cols>
  <sheetData>
    <row r="1" spans="1:21" ht="15" x14ac:dyDescent="0.25">
      <c r="A1" s="61" t="s">
        <v>260</v>
      </c>
    </row>
    <row r="2" spans="1:21" ht="2.25" customHeight="1" x14ac:dyDescent="0.2"/>
    <row r="3" spans="1:21" ht="25.5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2" t="s">
        <v>5</v>
      </c>
      <c r="G3" s="1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160</v>
      </c>
      <c r="N3" s="3"/>
      <c r="O3" s="3"/>
      <c r="P3" s="3"/>
      <c r="Q3" s="3"/>
      <c r="R3" s="3"/>
      <c r="S3" s="3"/>
      <c r="T3" s="3"/>
      <c r="U3" s="3"/>
    </row>
    <row r="4" spans="1:21" x14ac:dyDescent="0.2">
      <c r="A4" s="4" t="s">
        <v>18</v>
      </c>
      <c r="B4" s="4" t="s">
        <v>19</v>
      </c>
      <c r="C4" s="4" t="s">
        <v>20</v>
      </c>
      <c r="E4" s="5">
        <v>2</v>
      </c>
      <c r="F4" s="6">
        <v>19711</v>
      </c>
      <c r="G4" s="7" t="s">
        <v>14</v>
      </c>
      <c r="H4" s="7"/>
      <c r="I4" s="59">
        <v>534.41999999999996</v>
      </c>
      <c r="J4" s="9">
        <v>153</v>
      </c>
      <c r="K4" s="60">
        <v>80.16</v>
      </c>
      <c r="L4" s="16">
        <v>2</v>
      </c>
      <c r="M4" s="8" t="s">
        <v>161</v>
      </c>
      <c r="N4" s="10"/>
    </row>
    <row r="5" spans="1:21" x14ac:dyDescent="0.2">
      <c r="A5" s="4" t="s">
        <v>21</v>
      </c>
      <c r="B5" s="4" t="s">
        <v>22</v>
      </c>
      <c r="C5" s="4" t="s">
        <v>13</v>
      </c>
      <c r="E5" s="5">
        <v>2</v>
      </c>
      <c r="F5" s="6">
        <v>19966</v>
      </c>
      <c r="G5" s="7" t="s">
        <v>23</v>
      </c>
      <c r="H5" s="7"/>
      <c r="I5" s="59">
        <v>491.27</v>
      </c>
      <c r="J5" s="9">
        <v>161.5</v>
      </c>
      <c r="K5" s="60">
        <v>73.69</v>
      </c>
      <c r="L5" s="16">
        <v>2</v>
      </c>
      <c r="M5" s="8" t="s">
        <v>162</v>
      </c>
      <c r="N5" s="10"/>
    </row>
    <row r="6" spans="1:21" x14ac:dyDescent="0.2">
      <c r="A6" s="4" t="s">
        <v>24</v>
      </c>
      <c r="B6" s="4" t="s">
        <v>25</v>
      </c>
      <c r="C6" s="4" t="s">
        <v>26</v>
      </c>
      <c r="E6" s="5">
        <v>2</v>
      </c>
      <c r="F6" s="6">
        <v>20195</v>
      </c>
      <c r="G6" s="7" t="s">
        <v>27</v>
      </c>
      <c r="H6" s="7"/>
      <c r="I6" s="59">
        <v>570.94000000000005</v>
      </c>
      <c r="J6" s="9">
        <v>187</v>
      </c>
      <c r="K6" s="60">
        <v>85.64</v>
      </c>
      <c r="L6" s="16">
        <v>1</v>
      </c>
      <c r="M6" s="8" t="s">
        <v>163</v>
      </c>
      <c r="N6" s="10"/>
    </row>
    <row r="7" spans="1:21" x14ac:dyDescent="0.2">
      <c r="A7" s="4" t="s">
        <v>28</v>
      </c>
      <c r="B7" s="4" t="s">
        <v>29</v>
      </c>
      <c r="C7" s="4" t="s">
        <v>30</v>
      </c>
      <c r="E7" s="5">
        <v>3</v>
      </c>
      <c r="F7" s="6">
        <v>20214</v>
      </c>
      <c r="G7" s="7" t="s">
        <v>14</v>
      </c>
      <c r="H7" s="7" t="s">
        <v>31</v>
      </c>
      <c r="I7" s="59">
        <v>730.27</v>
      </c>
      <c r="J7" s="9">
        <v>144.5</v>
      </c>
      <c r="K7" s="60">
        <v>109.54</v>
      </c>
      <c r="L7" s="16">
        <v>2</v>
      </c>
      <c r="M7" s="8" t="s">
        <v>169</v>
      </c>
      <c r="N7" s="10"/>
    </row>
    <row r="8" spans="1:21" x14ac:dyDescent="0.2">
      <c r="A8" s="4" t="s">
        <v>32</v>
      </c>
      <c r="B8" s="4" t="s">
        <v>33</v>
      </c>
      <c r="C8" s="4" t="s">
        <v>120</v>
      </c>
      <c r="D8" s="4" t="s">
        <v>34</v>
      </c>
      <c r="E8" s="5">
        <v>4</v>
      </c>
      <c r="F8" s="6">
        <v>20381</v>
      </c>
      <c r="G8" s="7" t="s">
        <v>17</v>
      </c>
      <c r="H8" s="7" t="s">
        <v>35</v>
      </c>
      <c r="I8" s="59">
        <v>697.07</v>
      </c>
      <c r="J8" s="9">
        <v>161.5</v>
      </c>
      <c r="K8" s="60">
        <v>104.56</v>
      </c>
      <c r="L8" s="16">
        <v>1</v>
      </c>
      <c r="M8" s="8" t="s">
        <v>164</v>
      </c>
      <c r="N8" s="10"/>
    </row>
    <row r="9" spans="1:21" x14ac:dyDescent="0.2">
      <c r="A9" s="4" t="s">
        <v>36</v>
      </c>
      <c r="B9" s="4" t="s">
        <v>37</v>
      </c>
      <c r="C9" s="4" t="s">
        <v>38</v>
      </c>
      <c r="E9" s="5">
        <v>3</v>
      </c>
      <c r="F9" s="6">
        <v>20615</v>
      </c>
      <c r="G9" s="7" t="s">
        <v>23</v>
      </c>
      <c r="H9" s="7"/>
      <c r="I9" s="59">
        <v>471.35</v>
      </c>
      <c r="J9" s="9">
        <v>178.5</v>
      </c>
      <c r="K9" s="60">
        <v>70.7</v>
      </c>
      <c r="L9" s="16">
        <v>0</v>
      </c>
      <c r="M9" s="8" t="s">
        <v>165</v>
      </c>
      <c r="N9" s="10"/>
    </row>
    <row r="10" spans="1:21" x14ac:dyDescent="0.2">
      <c r="A10" s="4" t="s">
        <v>39</v>
      </c>
      <c r="B10" s="4" t="s">
        <v>40</v>
      </c>
      <c r="C10" s="4" t="s">
        <v>41</v>
      </c>
      <c r="E10" s="5">
        <v>2</v>
      </c>
      <c r="F10" s="6">
        <v>21288</v>
      </c>
      <c r="G10" s="7" t="s">
        <v>27</v>
      </c>
      <c r="H10" s="7"/>
      <c r="I10" s="59">
        <v>637.32000000000005</v>
      </c>
      <c r="J10" s="9">
        <v>190</v>
      </c>
      <c r="K10" s="60">
        <v>95.6</v>
      </c>
      <c r="L10" s="16">
        <v>1</v>
      </c>
      <c r="M10" s="8" t="s">
        <v>166</v>
      </c>
      <c r="N10" s="10"/>
    </row>
    <row r="11" spans="1:21" x14ac:dyDescent="0.2">
      <c r="A11" s="4" t="s">
        <v>42</v>
      </c>
      <c r="B11" s="4" t="s">
        <v>43</v>
      </c>
      <c r="C11" s="4" t="s">
        <v>157</v>
      </c>
      <c r="E11" s="5">
        <v>2</v>
      </c>
      <c r="F11" s="6">
        <v>21485</v>
      </c>
      <c r="G11" s="7" t="s">
        <v>27</v>
      </c>
      <c r="H11" s="7"/>
      <c r="I11" s="59">
        <v>497.91</v>
      </c>
      <c r="J11" s="9">
        <v>192</v>
      </c>
      <c r="K11" s="60">
        <v>74.69</v>
      </c>
      <c r="L11" s="16">
        <v>3</v>
      </c>
      <c r="M11" s="8" t="s">
        <v>167</v>
      </c>
      <c r="N11" s="10"/>
    </row>
    <row r="12" spans="1:21" x14ac:dyDescent="0.2">
      <c r="A12" s="4" t="s">
        <v>44</v>
      </c>
      <c r="B12" s="4" t="s">
        <v>45</v>
      </c>
      <c r="C12" s="4" t="s">
        <v>46</v>
      </c>
      <c r="E12" s="5">
        <v>3</v>
      </c>
      <c r="F12" s="6">
        <v>21626</v>
      </c>
      <c r="G12" s="7" t="s">
        <v>27</v>
      </c>
      <c r="H12" s="7"/>
      <c r="I12" s="59">
        <v>494.59</v>
      </c>
      <c r="J12" s="9">
        <v>192</v>
      </c>
      <c r="K12" s="60">
        <v>74.19</v>
      </c>
      <c r="L12" s="16">
        <v>3</v>
      </c>
      <c r="M12" s="8" t="s">
        <v>168</v>
      </c>
      <c r="N12" s="10"/>
    </row>
    <row r="13" spans="1:21" x14ac:dyDescent="0.2">
      <c r="A13" s="4" t="s">
        <v>47</v>
      </c>
      <c r="B13" s="4" t="s">
        <v>48</v>
      </c>
      <c r="C13" s="4" t="s">
        <v>49</v>
      </c>
      <c r="E13" s="5">
        <v>2</v>
      </c>
      <c r="F13" s="6">
        <v>21632</v>
      </c>
      <c r="G13" s="7" t="s">
        <v>27</v>
      </c>
      <c r="H13" s="7"/>
      <c r="I13" s="59">
        <v>468.03</v>
      </c>
      <c r="J13" s="9">
        <v>187</v>
      </c>
      <c r="K13" s="60">
        <v>70.2</v>
      </c>
      <c r="L13" s="16">
        <v>2</v>
      </c>
      <c r="M13" s="8" t="s">
        <v>170</v>
      </c>
      <c r="N13" s="10"/>
    </row>
    <row r="14" spans="1:21" x14ac:dyDescent="0.2">
      <c r="A14" s="4" t="s">
        <v>50</v>
      </c>
      <c r="B14" s="4" t="s">
        <v>51</v>
      </c>
      <c r="C14" s="4" t="s">
        <v>52</v>
      </c>
      <c r="E14" s="5">
        <v>2</v>
      </c>
      <c r="F14" s="6">
        <v>22690</v>
      </c>
      <c r="G14" s="7" t="s">
        <v>14</v>
      </c>
      <c r="H14" s="7"/>
      <c r="I14" s="59">
        <v>504.55</v>
      </c>
      <c r="J14" s="9">
        <v>187</v>
      </c>
      <c r="K14" s="60">
        <v>75.680000000000007</v>
      </c>
      <c r="L14" s="16">
        <v>2</v>
      </c>
      <c r="M14" s="8" t="s">
        <v>161</v>
      </c>
      <c r="N14" s="10"/>
    </row>
    <row r="15" spans="1:21" x14ac:dyDescent="0.2">
      <c r="A15" s="4" t="s">
        <v>53</v>
      </c>
      <c r="B15" s="4" t="s">
        <v>54</v>
      </c>
      <c r="C15" s="4" t="s">
        <v>55</v>
      </c>
      <c r="E15" s="5">
        <v>2</v>
      </c>
      <c r="F15" s="6">
        <v>23011</v>
      </c>
      <c r="G15" s="7" t="s">
        <v>56</v>
      </c>
      <c r="H15" s="7"/>
      <c r="I15" s="59">
        <v>504.55</v>
      </c>
      <c r="J15" s="9">
        <v>187</v>
      </c>
      <c r="K15" s="60">
        <v>75.680000000000007</v>
      </c>
      <c r="L15" s="16">
        <v>1</v>
      </c>
      <c r="M15" s="8" t="s">
        <v>171</v>
      </c>
      <c r="N15" s="10"/>
    </row>
    <row r="16" spans="1:21" x14ac:dyDescent="0.2">
      <c r="A16" s="4" t="s">
        <v>57</v>
      </c>
      <c r="B16" s="4" t="s">
        <v>58</v>
      </c>
      <c r="C16" s="4" t="s">
        <v>38</v>
      </c>
      <c r="D16" s="4" t="s">
        <v>59</v>
      </c>
      <c r="E16" s="5">
        <v>3</v>
      </c>
      <c r="F16" s="6">
        <v>23149</v>
      </c>
      <c r="G16" s="7" t="s">
        <v>14</v>
      </c>
      <c r="H16" s="7"/>
      <c r="I16" s="59">
        <v>657.24</v>
      </c>
      <c r="J16" s="9">
        <v>187</v>
      </c>
      <c r="K16" s="60">
        <v>98.59</v>
      </c>
      <c r="L16" s="16">
        <v>0</v>
      </c>
      <c r="M16" s="8" t="s">
        <v>172</v>
      </c>
      <c r="N16" s="10"/>
    </row>
    <row r="17" spans="1:14" x14ac:dyDescent="0.2">
      <c r="A17" s="4" t="s">
        <v>60</v>
      </c>
      <c r="B17" s="4" t="s">
        <v>61</v>
      </c>
      <c r="C17" s="4" t="s">
        <v>62</v>
      </c>
      <c r="E17" s="5">
        <v>2</v>
      </c>
      <c r="F17" s="6">
        <v>23237</v>
      </c>
      <c r="G17" s="7" t="s">
        <v>23</v>
      </c>
      <c r="H17" s="7" t="s">
        <v>31</v>
      </c>
      <c r="I17" s="59">
        <v>718.65</v>
      </c>
      <c r="J17" s="9">
        <v>187</v>
      </c>
      <c r="K17" s="60">
        <v>107.8</v>
      </c>
      <c r="L17" s="16">
        <v>1</v>
      </c>
      <c r="M17" s="8" t="s">
        <v>173</v>
      </c>
      <c r="N17" s="10"/>
    </row>
    <row r="18" spans="1:14" x14ac:dyDescent="0.2">
      <c r="A18" s="4" t="s">
        <v>63</v>
      </c>
      <c r="B18" s="4" t="s">
        <v>64</v>
      </c>
      <c r="C18" s="4" t="s">
        <v>65</v>
      </c>
      <c r="E18" s="5">
        <v>2</v>
      </c>
      <c r="F18" s="6">
        <v>23395</v>
      </c>
      <c r="G18" s="7" t="s">
        <v>14</v>
      </c>
      <c r="H18" s="7"/>
      <c r="I18" s="59">
        <v>509.53</v>
      </c>
      <c r="J18" s="9">
        <v>178.5</v>
      </c>
      <c r="K18" s="60">
        <v>76.430000000000007</v>
      </c>
      <c r="L18" s="16">
        <v>2</v>
      </c>
      <c r="M18" s="8" t="s">
        <v>163</v>
      </c>
      <c r="N18" s="10"/>
    </row>
    <row r="19" spans="1:14" x14ac:dyDescent="0.2">
      <c r="A19" s="4" t="s">
        <v>66</v>
      </c>
      <c r="B19" s="4" t="s">
        <v>67</v>
      </c>
      <c r="C19" s="4" t="s">
        <v>68</v>
      </c>
      <c r="D19" s="4" t="s">
        <v>69</v>
      </c>
      <c r="E19" s="5">
        <v>3</v>
      </c>
      <c r="F19" s="6">
        <v>23601</v>
      </c>
      <c r="G19" s="7" t="s">
        <v>23</v>
      </c>
      <c r="H19" s="7" t="s">
        <v>31</v>
      </c>
      <c r="I19" s="59">
        <v>763.46</v>
      </c>
      <c r="J19" s="9">
        <v>187</v>
      </c>
      <c r="K19" s="60">
        <v>114.52</v>
      </c>
      <c r="L19" s="16">
        <v>2</v>
      </c>
      <c r="M19" s="8" t="s">
        <v>164</v>
      </c>
      <c r="N19" s="10"/>
    </row>
    <row r="20" spans="1:14" x14ac:dyDescent="0.2">
      <c r="A20" s="4" t="s">
        <v>72</v>
      </c>
      <c r="B20" s="4" t="s">
        <v>73</v>
      </c>
      <c r="C20" s="4" t="s">
        <v>74</v>
      </c>
      <c r="D20" s="4" t="s">
        <v>75</v>
      </c>
      <c r="E20" s="5">
        <v>4</v>
      </c>
      <c r="F20" s="6">
        <v>24053</v>
      </c>
      <c r="G20" s="7" t="s">
        <v>17</v>
      </c>
      <c r="H20" s="7" t="s">
        <v>76</v>
      </c>
      <c r="I20" s="59">
        <v>1161.79</v>
      </c>
      <c r="J20" s="9">
        <v>187</v>
      </c>
      <c r="K20" s="60">
        <v>174.27</v>
      </c>
      <c r="L20" s="16">
        <v>1</v>
      </c>
      <c r="M20" s="8" t="s">
        <v>171</v>
      </c>
      <c r="N20" s="10"/>
    </row>
    <row r="21" spans="1:14" x14ac:dyDescent="0.2">
      <c r="A21" s="4" t="s">
        <v>77</v>
      </c>
      <c r="B21" s="4" t="s">
        <v>78</v>
      </c>
      <c r="C21" s="4" t="s">
        <v>158</v>
      </c>
      <c r="E21" s="5">
        <v>2</v>
      </c>
      <c r="F21" s="6">
        <v>24119</v>
      </c>
      <c r="G21" s="7" t="s">
        <v>17</v>
      </c>
      <c r="H21" s="7"/>
      <c r="I21" s="59">
        <v>481.31</v>
      </c>
      <c r="J21" s="9">
        <v>144.5</v>
      </c>
      <c r="K21" s="60">
        <v>72.2</v>
      </c>
      <c r="L21" s="16">
        <v>1</v>
      </c>
      <c r="M21" s="8" t="s">
        <v>170</v>
      </c>
      <c r="N21" s="10"/>
    </row>
    <row r="22" spans="1:14" x14ac:dyDescent="0.2">
      <c r="A22" s="4" t="s">
        <v>70</v>
      </c>
      <c r="B22" s="4" t="s">
        <v>71</v>
      </c>
      <c r="C22" s="4" t="s">
        <v>26</v>
      </c>
      <c r="E22" s="5">
        <v>3</v>
      </c>
      <c r="F22" s="6">
        <v>24134</v>
      </c>
      <c r="G22" s="7" t="s">
        <v>14</v>
      </c>
      <c r="H22" s="7"/>
      <c r="I22" s="59">
        <v>521.14</v>
      </c>
      <c r="J22" s="9">
        <v>187</v>
      </c>
      <c r="K22" s="60">
        <v>78.17</v>
      </c>
      <c r="L22" s="16">
        <v>0</v>
      </c>
      <c r="M22" s="8" t="s">
        <v>171</v>
      </c>
      <c r="N22" s="10"/>
    </row>
    <row r="23" spans="1:14" x14ac:dyDescent="0.2">
      <c r="A23" s="4" t="s">
        <v>79</v>
      </c>
      <c r="B23" s="4" t="s">
        <v>80</v>
      </c>
      <c r="C23" s="4" t="s">
        <v>81</v>
      </c>
      <c r="E23" s="5">
        <v>2</v>
      </c>
      <c r="F23" s="6">
        <v>24154</v>
      </c>
      <c r="G23" s="7" t="s">
        <v>14</v>
      </c>
      <c r="H23" s="7"/>
      <c r="I23" s="59">
        <v>501.23</v>
      </c>
      <c r="J23" s="9">
        <v>170</v>
      </c>
      <c r="K23" s="60">
        <v>75.180000000000007</v>
      </c>
      <c r="L23" s="16">
        <v>4</v>
      </c>
      <c r="M23" s="8" t="s">
        <v>167</v>
      </c>
      <c r="N23" s="10"/>
    </row>
    <row r="24" spans="1:14" x14ac:dyDescent="0.2">
      <c r="A24" s="4" t="s">
        <v>82</v>
      </c>
      <c r="B24" s="4" t="s">
        <v>83</v>
      </c>
      <c r="C24" s="4" t="s">
        <v>84</v>
      </c>
      <c r="E24" s="5">
        <v>2</v>
      </c>
      <c r="F24" s="6">
        <v>24290</v>
      </c>
      <c r="G24" s="7" t="s">
        <v>14</v>
      </c>
      <c r="H24" s="7"/>
      <c r="I24" s="59">
        <v>509.53</v>
      </c>
      <c r="J24" s="9">
        <v>187</v>
      </c>
      <c r="K24" s="60">
        <v>76.430000000000007</v>
      </c>
      <c r="L24" s="16">
        <v>5</v>
      </c>
      <c r="M24" s="8" t="s">
        <v>165</v>
      </c>
      <c r="N24" s="10"/>
    </row>
    <row r="25" spans="1:14" x14ac:dyDescent="0.2">
      <c r="A25" s="4" t="s">
        <v>85</v>
      </c>
      <c r="B25" s="4" t="s">
        <v>86</v>
      </c>
      <c r="C25" s="4" t="s">
        <v>87</v>
      </c>
      <c r="E25" s="5">
        <v>2</v>
      </c>
      <c r="F25" s="6">
        <v>24333</v>
      </c>
      <c r="G25" s="7" t="s">
        <v>17</v>
      </c>
      <c r="H25" s="7"/>
      <c r="I25" s="59">
        <v>471.35</v>
      </c>
      <c r="J25" s="9">
        <v>187</v>
      </c>
      <c r="K25" s="60">
        <v>70.7</v>
      </c>
      <c r="L25" s="16">
        <v>1</v>
      </c>
      <c r="M25" s="8" t="s">
        <v>169</v>
      </c>
      <c r="N25" s="10"/>
    </row>
    <row r="26" spans="1:14" x14ac:dyDescent="0.2">
      <c r="A26" s="4" t="s">
        <v>88</v>
      </c>
      <c r="B26" s="4" t="s">
        <v>89</v>
      </c>
      <c r="C26" s="4" t="s">
        <v>90</v>
      </c>
      <c r="D26" s="4" t="s">
        <v>69</v>
      </c>
      <c r="E26" s="5">
        <v>3</v>
      </c>
      <c r="F26" s="6">
        <v>24455</v>
      </c>
      <c r="G26" s="7" t="s">
        <v>14</v>
      </c>
      <c r="H26" s="7"/>
      <c r="I26" s="59">
        <v>657.24</v>
      </c>
      <c r="J26" s="9">
        <v>187</v>
      </c>
      <c r="K26" s="60">
        <v>98.59</v>
      </c>
      <c r="L26" s="16">
        <v>2</v>
      </c>
      <c r="M26" s="8" t="s">
        <v>163</v>
      </c>
      <c r="N26" s="10"/>
    </row>
    <row r="27" spans="1:14" x14ac:dyDescent="0.2">
      <c r="A27" s="4" t="s">
        <v>91</v>
      </c>
      <c r="B27" s="4" t="s">
        <v>92</v>
      </c>
      <c r="C27" s="4" t="s">
        <v>93</v>
      </c>
      <c r="E27" s="5">
        <v>2</v>
      </c>
      <c r="F27" s="6">
        <v>24708</v>
      </c>
      <c r="G27" s="7" t="s">
        <v>27</v>
      </c>
      <c r="H27" s="7"/>
      <c r="I27" s="59">
        <v>464.71</v>
      </c>
      <c r="J27" s="9">
        <v>187</v>
      </c>
      <c r="K27" s="60">
        <v>69.709999999999994</v>
      </c>
      <c r="L27" s="16">
        <v>2</v>
      </c>
      <c r="M27" s="8" t="s">
        <v>170</v>
      </c>
      <c r="N27" s="10"/>
    </row>
    <row r="28" spans="1:14" x14ac:dyDescent="0.2">
      <c r="A28" s="4" t="s">
        <v>94</v>
      </c>
      <c r="B28" s="4" t="s">
        <v>95</v>
      </c>
      <c r="C28" s="4" t="s">
        <v>26</v>
      </c>
      <c r="E28" s="5">
        <v>1</v>
      </c>
      <c r="F28" s="6">
        <v>25173</v>
      </c>
      <c r="G28" s="7" t="s">
        <v>14</v>
      </c>
      <c r="H28" s="7"/>
      <c r="I28" s="59">
        <v>497.91</v>
      </c>
      <c r="J28" s="9">
        <v>144.5</v>
      </c>
      <c r="K28" s="60">
        <v>74.69</v>
      </c>
      <c r="L28" s="16">
        <v>2</v>
      </c>
      <c r="M28" s="8" t="s">
        <v>161</v>
      </c>
      <c r="N28" s="10"/>
    </row>
    <row r="29" spans="1:14" x14ac:dyDescent="0.2">
      <c r="A29" s="4" t="s">
        <v>96</v>
      </c>
      <c r="B29" s="4" t="s">
        <v>97</v>
      </c>
      <c r="C29" s="4" t="s">
        <v>90</v>
      </c>
      <c r="E29" s="5">
        <v>1</v>
      </c>
      <c r="F29" s="6">
        <v>25268</v>
      </c>
      <c r="G29" s="7" t="s">
        <v>17</v>
      </c>
      <c r="H29" s="7"/>
      <c r="I29" s="59">
        <v>496.25</v>
      </c>
      <c r="J29" s="9">
        <v>170</v>
      </c>
      <c r="K29" s="60">
        <v>74.44</v>
      </c>
      <c r="L29" s="16">
        <v>2</v>
      </c>
      <c r="M29" s="8" t="s">
        <v>162</v>
      </c>
      <c r="N29" s="10"/>
    </row>
    <row r="30" spans="1:14" x14ac:dyDescent="0.2">
      <c r="A30" s="4" t="s">
        <v>98</v>
      </c>
      <c r="B30" s="4" t="s">
        <v>99</v>
      </c>
      <c r="C30" s="4" t="s">
        <v>100</v>
      </c>
      <c r="D30" s="4" t="s">
        <v>69</v>
      </c>
      <c r="E30" s="5">
        <v>2</v>
      </c>
      <c r="F30" s="6">
        <v>25465</v>
      </c>
      <c r="G30" s="7" t="s">
        <v>101</v>
      </c>
      <c r="H30" s="7"/>
      <c r="I30" s="59">
        <v>627.37</v>
      </c>
      <c r="J30" s="9">
        <v>200</v>
      </c>
      <c r="K30" s="60">
        <v>94.11</v>
      </c>
      <c r="L30" s="16">
        <v>3</v>
      </c>
      <c r="M30" s="8" t="s">
        <v>163</v>
      </c>
      <c r="N30" s="10"/>
    </row>
    <row r="31" spans="1:14" x14ac:dyDescent="0.2">
      <c r="A31" s="4" t="s">
        <v>102</v>
      </c>
      <c r="B31" s="4" t="s">
        <v>103</v>
      </c>
      <c r="C31" s="4" t="s">
        <v>52</v>
      </c>
      <c r="E31" s="5">
        <v>1</v>
      </c>
      <c r="F31" s="6">
        <v>25697</v>
      </c>
      <c r="G31" s="7" t="s">
        <v>14</v>
      </c>
      <c r="H31" s="7"/>
      <c r="I31" s="59">
        <v>507.87</v>
      </c>
      <c r="J31" s="9">
        <v>187</v>
      </c>
      <c r="K31" s="60">
        <v>76.180000000000007</v>
      </c>
      <c r="L31" s="16">
        <v>3</v>
      </c>
      <c r="M31" s="8" t="s">
        <v>169</v>
      </c>
      <c r="N31" s="10"/>
    </row>
    <row r="32" spans="1:14" x14ac:dyDescent="0.2">
      <c r="A32" s="4" t="s">
        <v>104</v>
      </c>
      <c r="B32" s="4" t="s">
        <v>105</v>
      </c>
      <c r="C32" s="4" t="s">
        <v>106</v>
      </c>
      <c r="E32" s="5">
        <v>1</v>
      </c>
      <c r="F32" s="6">
        <v>25850</v>
      </c>
      <c r="G32" s="7" t="s">
        <v>17</v>
      </c>
      <c r="H32" s="7"/>
      <c r="I32" s="59">
        <v>494.59</v>
      </c>
      <c r="J32" s="9">
        <v>187</v>
      </c>
      <c r="K32" s="60">
        <v>74.19</v>
      </c>
      <c r="L32" s="16">
        <v>0</v>
      </c>
      <c r="M32" s="8" t="s">
        <v>164</v>
      </c>
      <c r="N32" s="10"/>
    </row>
    <row r="33" spans="1:14" x14ac:dyDescent="0.2">
      <c r="A33" s="4" t="s">
        <v>107</v>
      </c>
      <c r="B33" s="4" t="s">
        <v>108</v>
      </c>
      <c r="C33" s="4" t="s">
        <v>109</v>
      </c>
      <c r="E33" s="5">
        <v>2</v>
      </c>
      <c r="F33" s="6">
        <v>25934</v>
      </c>
      <c r="G33" s="7" t="s">
        <v>27</v>
      </c>
      <c r="H33" s="7"/>
      <c r="I33" s="59">
        <v>489.61</v>
      </c>
      <c r="J33" s="9">
        <v>187</v>
      </c>
      <c r="K33" s="60">
        <v>73.44</v>
      </c>
      <c r="L33" s="16">
        <v>1</v>
      </c>
      <c r="M33" s="8" t="s">
        <v>165</v>
      </c>
      <c r="N33" s="10"/>
    </row>
    <row r="34" spans="1:14" x14ac:dyDescent="0.2">
      <c r="A34" s="4" t="s">
        <v>110</v>
      </c>
      <c r="B34" s="4" t="s">
        <v>111</v>
      </c>
      <c r="C34" s="4" t="s">
        <v>112</v>
      </c>
      <c r="E34" s="5">
        <v>2</v>
      </c>
      <c r="F34" s="6">
        <v>26045</v>
      </c>
      <c r="G34" s="7" t="s">
        <v>23</v>
      </c>
      <c r="H34" s="7"/>
      <c r="I34" s="59">
        <v>629.02</v>
      </c>
      <c r="J34" s="9">
        <v>187</v>
      </c>
      <c r="K34" s="60">
        <v>94.35</v>
      </c>
      <c r="L34" s="16">
        <v>1</v>
      </c>
      <c r="M34" s="8" t="s">
        <v>166</v>
      </c>
      <c r="N34" s="10"/>
    </row>
    <row r="35" spans="1:14" x14ac:dyDescent="0.2">
      <c r="A35" s="4" t="s">
        <v>113</v>
      </c>
      <c r="B35" s="4" t="s">
        <v>114</v>
      </c>
      <c r="C35" s="4" t="s">
        <v>115</v>
      </c>
      <c r="E35" s="5">
        <v>2</v>
      </c>
      <c r="F35" s="6">
        <v>26162</v>
      </c>
      <c r="G35" s="7" t="s">
        <v>27</v>
      </c>
      <c r="H35" s="7"/>
      <c r="I35" s="59">
        <v>531.1</v>
      </c>
      <c r="J35" s="9">
        <v>195</v>
      </c>
      <c r="K35" s="60">
        <v>79.67</v>
      </c>
      <c r="L35" s="16">
        <v>1</v>
      </c>
      <c r="M35" s="8" t="s">
        <v>167</v>
      </c>
      <c r="N35" s="10"/>
    </row>
    <row r="36" spans="1:14" x14ac:dyDescent="0.2">
      <c r="A36" s="4" t="s">
        <v>116</v>
      </c>
      <c r="B36" s="4" t="s">
        <v>117</v>
      </c>
      <c r="C36" s="4" t="s">
        <v>13</v>
      </c>
      <c r="E36" s="5">
        <v>2</v>
      </c>
      <c r="F36" s="6">
        <v>26216</v>
      </c>
      <c r="G36" s="7" t="s">
        <v>14</v>
      </c>
      <c r="H36" s="7"/>
      <c r="I36" s="59">
        <v>534.41999999999996</v>
      </c>
      <c r="J36" s="9">
        <v>187</v>
      </c>
      <c r="K36" s="60">
        <v>80.16</v>
      </c>
      <c r="L36" s="16">
        <v>2</v>
      </c>
      <c r="M36" s="8" t="s">
        <v>168</v>
      </c>
      <c r="N36" s="10"/>
    </row>
    <row r="37" spans="1:14" x14ac:dyDescent="0.2">
      <c r="A37" s="4" t="s">
        <v>118</v>
      </c>
      <c r="B37" s="4" t="s">
        <v>119</v>
      </c>
      <c r="C37" s="4" t="s">
        <v>120</v>
      </c>
      <c r="E37" s="5">
        <v>2</v>
      </c>
      <c r="F37" s="6">
        <v>26219</v>
      </c>
      <c r="G37" s="7" t="s">
        <v>14</v>
      </c>
      <c r="H37" s="7"/>
      <c r="I37" s="59">
        <v>494.59</v>
      </c>
      <c r="J37" s="9">
        <v>187</v>
      </c>
      <c r="K37" s="60">
        <v>74.19</v>
      </c>
      <c r="L37" s="16">
        <v>2</v>
      </c>
      <c r="M37" s="8" t="s">
        <v>170</v>
      </c>
      <c r="N37" s="10"/>
    </row>
    <row r="38" spans="1:14" x14ac:dyDescent="0.2">
      <c r="A38" s="4" t="s">
        <v>121</v>
      </c>
      <c r="B38" s="4" t="s">
        <v>122</v>
      </c>
      <c r="C38" s="4" t="s">
        <v>123</v>
      </c>
      <c r="E38" s="5">
        <v>1</v>
      </c>
      <c r="F38" s="6">
        <v>26415</v>
      </c>
      <c r="G38" s="7" t="s">
        <v>14</v>
      </c>
      <c r="H38" s="7"/>
      <c r="I38" s="59">
        <v>501.23</v>
      </c>
      <c r="J38" s="9">
        <v>196</v>
      </c>
      <c r="K38" s="60">
        <v>75.180000000000007</v>
      </c>
      <c r="L38" s="16">
        <v>0</v>
      </c>
      <c r="M38" s="8" t="s">
        <v>161</v>
      </c>
      <c r="N38" s="10"/>
    </row>
    <row r="39" spans="1:14" x14ac:dyDescent="0.2">
      <c r="A39" s="4" t="s">
        <v>124</v>
      </c>
      <c r="B39" s="4" t="s">
        <v>125</v>
      </c>
      <c r="C39" s="4" t="s">
        <v>74</v>
      </c>
      <c r="D39" s="4" t="s">
        <v>126</v>
      </c>
      <c r="E39" s="5">
        <v>1</v>
      </c>
      <c r="F39" s="6">
        <v>26492</v>
      </c>
      <c r="G39" s="7" t="s">
        <v>27</v>
      </c>
      <c r="H39" s="7"/>
      <c r="I39" s="59">
        <v>516.16999999999996</v>
      </c>
      <c r="J39" s="9">
        <v>187</v>
      </c>
      <c r="K39" s="60">
        <v>77.430000000000007</v>
      </c>
      <c r="L39" s="16">
        <v>0</v>
      </c>
      <c r="M39" s="8" t="s">
        <v>171</v>
      </c>
      <c r="N39" s="10"/>
    </row>
    <row r="40" spans="1:14" x14ac:dyDescent="0.2">
      <c r="A40" s="4" t="s">
        <v>127</v>
      </c>
      <c r="B40" s="4" t="s">
        <v>128</v>
      </c>
      <c r="C40" s="4" t="s">
        <v>129</v>
      </c>
      <c r="E40" s="5">
        <v>2</v>
      </c>
      <c r="F40" s="6">
        <v>26661</v>
      </c>
      <c r="G40" s="7" t="s">
        <v>101</v>
      </c>
      <c r="H40" s="7"/>
      <c r="I40" s="59">
        <v>431.52</v>
      </c>
      <c r="J40" s="9">
        <v>187</v>
      </c>
      <c r="K40" s="60">
        <v>64.73</v>
      </c>
      <c r="L40" s="16">
        <v>1</v>
      </c>
      <c r="M40" s="8" t="s">
        <v>172</v>
      </c>
      <c r="N40" s="10"/>
    </row>
    <row r="41" spans="1:14" x14ac:dyDescent="0.2">
      <c r="A41" s="4" t="s">
        <v>130</v>
      </c>
      <c r="B41" s="4" t="s">
        <v>131</v>
      </c>
      <c r="C41" s="4" t="s">
        <v>132</v>
      </c>
      <c r="E41" s="5">
        <v>1</v>
      </c>
      <c r="F41" s="6">
        <v>26994</v>
      </c>
      <c r="G41" s="7" t="s">
        <v>101</v>
      </c>
      <c r="H41" s="7"/>
      <c r="I41" s="59">
        <v>517.83000000000004</v>
      </c>
      <c r="J41" s="9">
        <v>144.5</v>
      </c>
      <c r="K41" s="60">
        <v>77.67</v>
      </c>
      <c r="L41" s="16">
        <v>0</v>
      </c>
      <c r="M41" s="8" t="s">
        <v>163</v>
      </c>
      <c r="N41" s="10"/>
    </row>
    <row r="42" spans="1:14" x14ac:dyDescent="0.2">
      <c r="A42" s="4" t="s">
        <v>133</v>
      </c>
      <c r="B42" s="4" t="s">
        <v>134</v>
      </c>
      <c r="C42" s="4" t="s">
        <v>30</v>
      </c>
      <c r="E42" s="5">
        <v>3</v>
      </c>
      <c r="F42" s="6">
        <v>27086</v>
      </c>
      <c r="G42" s="7" t="s">
        <v>14</v>
      </c>
      <c r="H42" s="7"/>
      <c r="I42" s="59">
        <v>497.91</v>
      </c>
      <c r="J42" s="9">
        <v>187</v>
      </c>
      <c r="K42" s="60">
        <v>74.69</v>
      </c>
      <c r="L42" s="16">
        <v>3</v>
      </c>
      <c r="M42" s="8" t="s">
        <v>164</v>
      </c>
      <c r="N42" s="10"/>
    </row>
    <row r="43" spans="1:14" x14ac:dyDescent="0.2">
      <c r="A43" s="4" t="s">
        <v>135</v>
      </c>
      <c r="B43" s="4" t="s">
        <v>136</v>
      </c>
      <c r="C43" s="4" t="s">
        <v>100</v>
      </c>
      <c r="E43" s="5">
        <v>2</v>
      </c>
      <c r="F43" s="6">
        <v>28283</v>
      </c>
      <c r="G43" s="7" t="s">
        <v>101</v>
      </c>
      <c r="H43" s="7"/>
      <c r="I43" s="59">
        <v>464.71</v>
      </c>
      <c r="J43" s="9">
        <v>187</v>
      </c>
      <c r="K43" s="60">
        <v>69.709999999999994</v>
      </c>
      <c r="L43" s="16">
        <v>3</v>
      </c>
      <c r="M43" s="8" t="s">
        <v>171</v>
      </c>
      <c r="N43" s="10"/>
    </row>
    <row r="44" spans="1:14" x14ac:dyDescent="0.2">
      <c r="A44" s="4" t="s">
        <v>137</v>
      </c>
      <c r="B44" s="4" t="s">
        <v>138</v>
      </c>
      <c r="C44" s="4" t="s">
        <v>13</v>
      </c>
      <c r="E44" s="5">
        <v>4</v>
      </c>
      <c r="F44" s="6">
        <v>28831</v>
      </c>
      <c r="G44" s="7" t="s">
        <v>101</v>
      </c>
      <c r="H44" s="7"/>
      <c r="I44" s="59">
        <v>494.59</v>
      </c>
      <c r="J44" s="9">
        <v>187</v>
      </c>
      <c r="K44" s="60">
        <v>74.19</v>
      </c>
      <c r="L44" s="16">
        <v>0</v>
      </c>
      <c r="M44" s="8" t="s">
        <v>170</v>
      </c>
      <c r="N44" s="10"/>
    </row>
    <row r="45" spans="1:14" x14ac:dyDescent="0.2">
      <c r="A45" s="4" t="s">
        <v>139</v>
      </c>
      <c r="B45" s="4" t="s">
        <v>140</v>
      </c>
      <c r="C45" s="4" t="s">
        <v>141</v>
      </c>
      <c r="D45" s="4" t="s">
        <v>69</v>
      </c>
      <c r="E45" s="5">
        <v>2</v>
      </c>
      <c r="F45" s="6">
        <v>29139</v>
      </c>
      <c r="G45" s="7" t="s">
        <v>101</v>
      </c>
      <c r="H45" s="7"/>
      <c r="I45" s="59">
        <v>541.05999999999995</v>
      </c>
      <c r="J45" s="9">
        <v>187</v>
      </c>
      <c r="K45" s="60">
        <v>81.16</v>
      </c>
      <c r="L45" s="16">
        <v>2</v>
      </c>
      <c r="M45" s="8" t="s">
        <v>171</v>
      </c>
      <c r="N45" s="10"/>
    </row>
    <row r="46" spans="1:14" x14ac:dyDescent="0.2">
      <c r="A46" s="4" t="s">
        <v>156</v>
      </c>
      <c r="B46" s="4" t="s">
        <v>12</v>
      </c>
      <c r="C46" s="4" t="s">
        <v>13</v>
      </c>
      <c r="E46" s="5">
        <v>2</v>
      </c>
      <c r="F46" s="6">
        <v>29913</v>
      </c>
      <c r="G46" s="7" t="s">
        <v>14</v>
      </c>
      <c r="H46" s="7"/>
      <c r="I46" s="59">
        <v>501.23</v>
      </c>
      <c r="J46" s="9">
        <v>187</v>
      </c>
      <c r="K46" s="60">
        <v>75.180000000000007</v>
      </c>
      <c r="L46" s="16">
        <v>2</v>
      </c>
      <c r="M46" s="8" t="s">
        <v>167</v>
      </c>
      <c r="N46" s="10"/>
    </row>
    <row r="47" spans="1:14" x14ac:dyDescent="0.2">
      <c r="A47" s="4" t="s">
        <v>142</v>
      </c>
      <c r="B47" s="4" t="s">
        <v>143</v>
      </c>
      <c r="C47" s="4" t="s">
        <v>144</v>
      </c>
      <c r="E47" s="5">
        <v>2</v>
      </c>
      <c r="F47" s="6">
        <v>30632</v>
      </c>
      <c r="G47" s="7" t="s">
        <v>14</v>
      </c>
      <c r="H47" s="7"/>
      <c r="I47" s="59">
        <v>489.61</v>
      </c>
      <c r="J47" s="9">
        <v>187</v>
      </c>
      <c r="K47" s="60">
        <v>73.44</v>
      </c>
      <c r="L47" s="16">
        <v>2</v>
      </c>
      <c r="M47" s="8" t="s">
        <v>165</v>
      </c>
      <c r="N47" s="10"/>
    </row>
    <row r="48" spans="1:14" x14ac:dyDescent="0.2">
      <c r="A48" s="4" t="s">
        <v>145</v>
      </c>
      <c r="B48" s="4" t="s">
        <v>146</v>
      </c>
      <c r="C48" s="4" t="s">
        <v>147</v>
      </c>
      <c r="E48" s="5">
        <v>4</v>
      </c>
      <c r="F48" s="6">
        <v>30632</v>
      </c>
      <c r="G48" s="7" t="s">
        <v>17</v>
      </c>
      <c r="H48" s="7"/>
      <c r="I48" s="59">
        <v>537.74</v>
      </c>
      <c r="J48" s="9">
        <v>187</v>
      </c>
      <c r="K48" s="60">
        <v>80.66</v>
      </c>
      <c r="L48" s="16">
        <v>1</v>
      </c>
      <c r="M48" s="8" t="s">
        <v>169</v>
      </c>
      <c r="N48" s="10"/>
    </row>
    <row r="49" spans="1:14" x14ac:dyDescent="0.2">
      <c r="A49" s="4" t="s">
        <v>148</v>
      </c>
      <c r="B49" s="4" t="s">
        <v>149</v>
      </c>
      <c r="C49" s="4" t="s">
        <v>26</v>
      </c>
      <c r="E49" s="5">
        <v>2</v>
      </c>
      <c r="F49" s="6">
        <v>30798</v>
      </c>
      <c r="G49" s="7" t="s">
        <v>14</v>
      </c>
      <c r="H49" s="7"/>
      <c r="I49" s="59">
        <v>514.51</v>
      </c>
      <c r="J49" s="9">
        <v>144.5</v>
      </c>
      <c r="K49" s="60">
        <v>77.180000000000007</v>
      </c>
      <c r="L49" s="16">
        <v>1</v>
      </c>
      <c r="M49" s="8" t="s">
        <v>163</v>
      </c>
      <c r="N49" s="10"/>
    </row>
    <row r="50" spans="1:14" x14ac:dyDescent="0.2">
      <c r="A50" s="4" t="s">
        <v>150</v>
      </c>
      <c r="B50" s="4" t="s">
        <v>151</v>
      </c>
      <c r="C50" s="4" t="s">
        <v>26</v>
      </c>
      <c r="E50" s="5">
        <v>3</v>
      </c>
      <c r="F50" s="6">
        <v>31769</v>
      </c>
      <c r="G50" s="7" t="s">
        <v>14</v>
      </c>
      <c r="H50" s="7"/>
      <c r="I50" s="59">
        <v>509.53</v>
      </c>
      <c r="J50" s="9">
        <v>194</v>
      </c>
      <c r="K50" s="60">
        <v>76.430000000000007</v>
      </c>
      <c r="L50" s="16">
        <v>2</v>
      </c>
      <c r="M50" s="8" t="s">
        <v>170</v>
      </c>
      <c r="N50" s="10"/>
    </row>
    <row r="51" spans="1:14" x14ac:dyDescent="0.2">
      <c r="A51" s="4" t="s">
        <v>152</v>
      </c>
      <c r="B51" s="4" t="s">
        <v>153</v>
      </c>
      <c r="C51" s="4" t="s">
        <v>74</v>
      </c>
      <c r="E51" s="5">
        <v>2</v>
      </c>
      <c r="F51" s="6">
        <v>32032</v>
      </c>
      <c r="G51" s="7" t="s">
        <v>17</v>
      </c>
      <c r="H51" s="7"/>
      <c r="I51" s="59">
        <v>487.95</v>
      </c>
      <c r="J51" s="9">
        <v>192</v>
      </c>
      <c r="K51" s="60">
        <v>73.19</v>
      </c>
      <c r="L51" s="16">
        <v>1</v>
      </c>
      <c r="M51" s="8" t="s">
        <v>161</v>
      </c>
      <c r="N51" s="10"/>
    </row>
    <row r="52" spans="1:14" x14ac:dyDescent="0.2">
      <c r="A52" s="4" t="s">
        <v>154</v>
      </c>
      <c r="B52" s="4" t="s">
        <v>155</v>
      </c>
      <c r="C52" s="4" t="s">
        <v>100</v>
      </c>
      <c r="E52" s="5">
        <v>1</v>
      </c>
      <c r="F52" s="6">
        <v>32503</v>
      </c>
      <c r="G52" s="7" t="s">
        <v>101</v>
      </c>
      <c r="H52" s="7"/>
      <c r="I52" s="59">
        <v>458.08</v>
      </c>
      <c r="J52" s="9">
        <v>170</v>
      </c>
      <c r="K52" s="60">
        <v>68.709999999999994</v>
      </c>
      <c r="L52" s="16">
        <v>0</v>
      </c>
      <c r="M52" s="8" t="s">
        <v>169</v>
      </c>
      <c r="N52" s="10"/>
    </row>
    <row r="53" spans="1:14" x14ac:dyDescent="0.2">
      <c r="A53" s="4" t="s">
        <v>159</v>
      </c>
      <c r="B53" s="4" t="s">
        <v>15</v>
      </c>
      <c r="C53" s="4" t="s">
        <v>16</v>
      </c>
      <c r="E53" s="5">
        <v>1</v>
      </c>
      <c r="F53" s="6">
        <v>33068</v>
      </c>
      <c r="G53" s="7" t="s">
        <v>17</v>
      </c>
      <c r="H53" s="7"/>
      <c r="I53" s="59">
        <v>461.4</v>
      </c>
      <c r="J53" s="9">
        <v>187</v>
      </c>
      <c r="K53" s="60">
        <v>69.209999999999994</v>
      </c>
      <c r="L53" s="16">
        <v>0</v>
      </c>
      <c r="M53" s="8" t="s">
        <v>169</v>
      </c>
      <c r="N53" s="10"/>
    </row>
    <row r="55" spans="1:14" x14ac:dyDescent="0.2">
      <c r="A55" s="12"/>
      <c r="B55" s="13"/>
    </row>
    <row r="59" spans="1:14" x14ac:dyDescent="0.2">
      <c r="C59" s="12"/>
      <c r="D59" s="12"/>
      <c r="E59" s="12"/>
      <c r="F59" s="13"/>
      <c r="G59" s="12"/>
      <c r="H59" s="13"/>
      <c r="I59" s="13"/>
      <c r="J59" s="13"/>
      <c r="K59" s="13"/>
      <c r="L59" s="13"/>
    </row>
    <row r="60" spans="1:14" x14ac:dyDescent="0.2">
      <c r="E60" s="14"/>
      <c r="F60" s="15"/>
      <c r="G60" s="14"/>
      <c r="H60" s="14"/>
      <c r="L60" s="4"/>
    </row>
    <row r="61" spans="1:14" x14ac:dyDescent="0.2">
      <c r="E61" s="14"/>
      <c r="F61" s="15"/>
      <c r="G61" s="14"/>
      <c r="H61" s="14"/>
      <c r="L61" s="4"/>
    </row>
    <row r="62" spans="1:14" x14ac:dyDescent="0.2">
      <c r="E62" s="14"/>
      <c r="F62" s="15"/>
      <c r="G62" s="14"/>
      <c r="H62" s="14"/>
      <c r="L62" s="4"/>
    </row>
    <row r="63" spans="1:14" x14ac:dyDescent="0.2">
      <c r="E63" s="14"/>
      <c r="F63" s="15"/>
      <c r="G63" s="14"/>
      <c r="H63" s="14"/>
      <c r="L63" s="4"/>
    </row>
    <row r="64" spans="1:14" x14ac:dyDescent="0.2">
      <c r="E64" s="14"/>
      <c r="F64" s="15"/>
      <c r="G64" s="14"/>
      <c r="H64" s="14"/>
      <c r="L64" s="4"/>
    </row>
    <row r="12170" spans="1:1" x14ac:dyDescent="0.2">
      <c r="A12170" s="12"/>
    </row>
  </sheetData>
  <phoneticPr fontId="2" type="noConversion"/>
  <pageMargins left="0.75" right="0.75" top="1" bottom="1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170"/>
  <sheetViews>
    <sheetView topLeftCell="A13" workbookViewId="0"/>
  </sheetViews>
  <sheetFormatPr defaultRowHeight="12.75" x14ac:dyDescent="0.2"/>
  <cols>
    <col min="1" max="1" width="13" style="4" customWidth="1"/>
    <col min="2" max="2" width="13.5703125" style="4" customWidth="1"/>
    <col min="3" max="3" width="9.85546875" style="4" customWidth="1"/>
    <col min="4" max="4" width="6.85546875" style="4" customWidth="1"/>
    <col min="5" max="5" width="5.85546875" style="4" customWidth="1"/>
    <col min="6" max="6" width="9.28515625" style="4" customWidth="1"/>
    <col min="7" max="7" width="11.7109375" style="4" customWidth="1"/>
    <col min="8" max="8" width="9.7109375" style="4" customWidth="1"/>
    <col min="9" max="9" width="11.42578125" style="4" customWidth="1"/>
    <col min="10" max="10" width="12.140625" style="11" customWidth="1"/>
    <col min="11" max="11" width="10.5703125" style="4" customWidth="1"/>
    <col min="12" max="12" width="6.28515625" style="11" customWidth="1"/>
    <col min="13" max="13" width="12.140625" bestFit="1" customWidth="1"/>
  </cols>
  <sheetData>
    <row r="1" spans="1:21" ht="15" x14ac:dyDescent="0.25">
      <c r="A1" s="61" t="s">
        <v>265</v>
      </c>
    </row>
    <row r="2" spans="1:21" ht="2.25" customHeight="1" x14ac:dyDescent="0.2"/>
    <row r="3" spans="1:21" ht="25.5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2" t="s">
        <v>5</v>
      </c>
      <c r="G3" s="1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160</v>
      </c>
      <c r="N3" s="3"/>
      <c r="O3" s="3"/>
      <c r="P3" s="3"/>
      <c r="Q3" s="3"/>
      <c r="R3" s="3"/>
      <c r="S3" s="3"/>
      <c r="T3" s="3"/>
      <c r="U3" s="3"/>
    </row>
    <row r="4" spans="1:21" x14ac:dyDescent="0.2">
      <c r="A4" s="4" t="s">
        <v>18</v>
      </c>
      <c r="B4" s="4" t="s">
        <v>19</v>
      </c>
      <c r="C4" s="4" t="s">
        <v>20</v>
      </c>
      <c r="E4" s="5">
        <v>2</v>
      </c>
      <c r="F4" s="6">
        <v>19711</v>
      </c>
      <c r="G4" s="7" t="s">
        <v>14</v>
      </c>
      <c r="H4" s="7"/>
      <c r="I4" s="59">
        <v>534.41999999999996</v>
      </c>
      <c r="J4" s="9">
        <v>153</v>
      </c>
      <c r="K4" s="60">
        <v>80.16</v>
      </c>
      <c r="L4" s="16">
        <v>2</v>
      </c>
      <c r="M4" s="8" t="s">
        <v>161</v>
      </c>
      <c r="N4" s="10"/>
    </row>
    <row r="5" spans="1:21" x14ac:dyDescent="0.2">
      <c r="A5" s="4" t="s">
        <v>21</v>
      </c>
      <c r="B5" s="4" t="s">
        <v>22</v>
      </c>
      <c r="C5" s="4" t="s">
        <v>13</v>
      </c>
      <c r="E5" s="5">
        <v>2</v>
      </c>
      <c r="F5" s="6">
        <v>19966</v>
      </c>
      <c r="G5" s="7" t="s">
        <v>23</v>
      </c>
      <c r="H5" s="7"/>
      <c r="I5" s="59">
        <v>491.27</v>
      </c>
      <c r="J5" s="9">
        <v>161.5</v>
      </c>
      <c r="K5" s="60">
        <v>73.69</v>
      </c>
      <c r="L5" s="16">
        <v>2</v>
      </c>
      <c r="M5" s="8" t="s">
        <v>162</v>
      </c>
      <c r="N5" s="10"/>
    </row>
    <row r="6" spans="1:21" x14ac:dyDescent="0.2">
      <c r="A6" s="4" t="s">
        <v>24</v>
      </c>
      <c r="B6" s="4" t="s">
        <v>25</v>
      </c>
      <c r="C6" s="4" t="s">
        <v>26</v>
      </c>
      <c r="E6" s="5">
        <v>2</v>
      </c>
      <c r="F6" s="6">
        <v>20195</v>
      </c>
      <c r="G6" s="7" t="s">
        <v>27</v>
      </c>
      <c r="H6" s="7"/>
      <c r="I6" s="59">
        <v>570.94000000000005</v>
      </c>
      <c r="J6" s="9">
        <v>187</v>
      </c>
      <c r="K6" s="60">
        <v>85.64</v>
      </c>
      <c r="L6" s="16">
        <v>1</v>
      </c>
      <c r="M6" s="8" t="s">
        <v>163</v>
      </c>
      <c r="N6" s="10"/>
    </row>
    <row r="7" spans="1:21" x14ac:dyDescent="0.2">
      <c r="A7" s="4" t="s">
        <v>28</v>
      </c>
      <c r="B7" s="4" t="s">
        <v>29</v>
      </c>
      <c r="C7" s="4" t="s">
        <v>30</v>
      </c>
      <c r="E7" s="5">
        <v>3</v>
      </c>
      <c r="F7" s="6">
        <v>20214</v>
      </c>
      <c r="G7" s="7" t="s">
        <v>14</v>
      </c>
      <c r="H7" s="7" t="s">
        <v>31</v>
      </c>
      <c r="I7" s="59">
        <v>730.27</v>
      </c>
      <c r="J7" s="9">
        <v>144.5</v>
      </c>
      <c r="K7" s="60">
        <v>109.54</v>
      </c>
      <c r="L7" s="16">
        <v>2</v>
      </c>
      <c r="M7" s="8" t="s">
        <v>169</v>
      </c>
      <c r="N7" s="10"/>
    </row>
    <row r="8" spans="1:21" x14ac:dyDescent="0.2">
      <c r="A8" s="4" t="s">
        <v>32</v>
      </c>
      <c r="B8" s="4" t="s">
        <v>33</v>
      </c>
      <c r="C8" s="4" t="s">
        <v>120</v>
      </c>
      <c r="D8" s="4" t="s">
        <v>34</v>
      </c>
      <c r="E8" s="5">
        <v>4</v>
      </c>
      <c r="F8" s="6">
        <v>20381</v>
      </c>
      <c r="G8" s="7" t="s">
        <v>17</v>
      </c>
      <c r="H8" s="7" t="s">
        <v>35</v>
      </c>
      <c r="I8" s="59">
        <v>697.07</v>
      </c>
      <c r="J8" s="9">
        <v>161.5</v>
      </c>
      <c r="K8" s="60">
        <v>104.56</v>
      </c>
      <c r="L8" s="16">
        <v>1</v>
      </c>
      <c r="M8" s="8" t="s">
        <v>164</v>
      </c>
      <c r="N8" s="10"/>
    </row>
    <row r="9" spans="1:21" x14ac:dyDescent="0.2">
      <c r="A9" s="4" t="s">
        <v>36</v>
      </c>
      <c r="B9" s="4" t="s">
        <v>37</v>
      </c>
      <c r="C9" s="4" t="s">
        <v>38</v>
      </c>
      <c r="E9" s="5">
        <v>3</v>
      </c>
      <c r="F9" s="6">
        <v>20615</v>
      </c>
      <c r="G9" s="7" t="s">
        <v>23</v>
      </c>
      <c r="H9" s="7"/>
      <c r="I9" s="59">
        <v>471.35</v>
      </c>
      <c r="J9" s="9">
        <v>178.5</v>
      </c>
      <c r="K9" s="60">
        <v>70.7</v>
      </c>
      <c r="L9" s="16">
        <v>0</v>
      </c>
      <c r="M9" s="8" t="s">
        <v>165</v>
      </c>
      <c r="N9" s="10"/>
    </row>
    <row r="10" spans="1:21" x14ac:dyDescent="0.2">
      <c r="A10" s="4" t="s">
        <v>39</v>
      </c>
      <c r="B10" s="4" t="s">
        <v>40</v>
      </c>
      <c r="C10" s="4" t="s">
        <v>41</v>
      </c>
      <c r="E10" s="5">
        <v>2</v>
      </c>
      <c r="F10" s="6">
        <v>21288</v>
      </c>
      <c r="G10" s="7" t="s">
        <v>27</v>
      </c>
      <c r="H10" s="7"/>
      <c r="I10" s="59">
        <v>637.32000000000005</v>
      </c>
      <c r="J10" s="9">
        <v>190</v>
      </c>
      <c r="K10" s="60">
        <v>95.6</v>
      </c>
      <c r="L10" s="16">
        <v>1</v>
      </c>
      <c r="M10" s="8" t="s">
        <v>166</v>
      </c>
      <c r="N10" s="10"/>
    </row>
    <row r="11" spans="1:21" x14ac:dyDescent="0.2">
      <c r="A11" s="4" t="s">
        <v>42</v>
      </c>
      <c r="B11" s="4" t="s">
        <v>43</v>
      </c>
      <c r="C11" s="4" t="s">
        <v>157</v>
      </c>
      <c r="E11" s="5">
        <v>2</v>
      </c>
      <c r="F11" s="6">
        <v>21485</v>
      </c>
      <c r="G11" s="7" t="s">
        <v>27</v>
      </c>
      <c r="H11" s="7"/>
      <c r="I11" s="59">
        <v>497.91</v>
      </c>
      <c r="J11" s="9">
        <v>192</v>
      </c>
      <c r="K11" s="60">
        <v>74.69</v>
      </c>
      <c r="L11" s="16">
        <v>3</v>
      </c>
      <c r="M11" s="8" t="s">
        <v>167</v>
      </c>
      <c r="N11" s="10"/>
    </row>
    <row r="12" spans="1:21" x14ac:dyDescent="0.2">
      <c r="A12" s="4" t="s">
        <v>44</v>
      </c>
      <c r="B12" s="4" t="s">
        <v>45</v>
      </c>
      <c r="C12" s="4" t="s">
        <v>46</v>
      </c>
      <c r="E12" s="5">
        <v>3</v>
      </c>
      <c r="F12" s="6">
        <v>21626</v>
      </c>
      <c r="G12" s="7" t="s">
        <v>27</v>
      </c>
      <c r="H12" s="7"/>
      <c r="I12" s="59">
        <v>494.59</v>
      </c>
      <c r="J12" s="9">
        <v>192</v>
      </c>
      <c r="K12" s="60">
        <v>74.19</v>
      </c>
      <c r="L12" s="16">
        <v>3</v>
      </c>
      <c r="M12" s="8" t="s">
        <v>168</v>
      </c>
      <c r="N12" s="10"/>
    </row>
    <row r="13" spans="1:21" x14ac:dyDescent="0.2">
      <c r="A13" s="4" t="s">
        <v>47</v>
      </c>
      <c r="B13" s="4" t="s">
        <v>48</v>
      </c>
      <c r="C13" s="4" t="s">
        <v>49</v>
      </c>
      <c r="E13" s="5">
        <v>2</v>
      </c>
      <c r="F13" s="6">
        <v>21632</v>
      </c>
      <c r="G13" s="7" t="s">
        <v>27</v>
      </c>
      <c r="H13" s="7"/>
      <c r="I13" s="59">
        <v>468.03</v>
      </c>
      <c r="J13" s="9">
        <v>187</v>
      </c>
      <c r="K13" s="60">
        <v>70.2</v>
      </c>
      <c r="L13" s="16">
        <v>2</v>
      </c>
      <c r="M13" s="8" t="s">
        <v>170</v>
      </c>
      <c r="N13" s="10"/>
    </row>
    <row r="14" spans="1:21" x14ac:dyDescent="0.2">
      <c r="A14" s="4" t="s">
        <v>50</v>
      </c>
      <c r="B14" s="4" t="s">
        <v>51</v>
      </c>
      <c r="C14" s="4" t="s">
        <v>52</v>
      </c>
      <c r="E14" s="5">
        <v>2</v>
      </c>
      <c r="F14" s="6">
        <v>22690</v>
      </c>
      <c r="G14" s="7" t="s">
        <v>14</v>
      </c>
      <c r="H14" s="7"/>
      <c r="I14" s="59">
        <v>504.55</v>
      </c>
      <c r="J14" s="9">
        <v>187</v>
      </c>
      <c r="K14" s="60">
        <v>75.680000000000007</v>
      </c>
      <c r="L14" s="16">
        <v>2</v>
      </c>
      <c r="M14" s="8" t="s">
        <v>161</v>
      </c>
      <c r="N14" s="10"/>
    </row>
    <row r="15" spans="1:21" x14ac:dyDescent="0.2">
      <c r="A15" s="4" t="s">
        <v>53</v>
      </c>
      <c r="B15" s="4" t="s">
        <v>54</v>
      </c>
      <c r="C15" s="4" t="s">
        <v>55</v>
      </c>
      <c r="E15" s="5">
        <v>2</v>
      </c>
      <c r="F15" s="6">
        <v>23011</v>
      </c>
      <c r="G15" s="7" t="s">
        <v>56</v>
      </c>
      <c r="H15" s="7"/>
      <c r="I15" s="59">
        <v>504.55</v>
      </c>
      <c r="J15" s="9">
        <v>187</v>
      </c>
      <c r="K15" s="60">
        <v>75.680000000000007</v>
      </c>
      <c r="L15" s="16">
        <v>1</v>
      </c>
      <c r="M15" s="8" t="s">
        <v>171</v>
      </c>
      <c r="N15" s="10"/>
    </row>
    <row r="16" spans="1:21" x14ac:dyDescent="0.2">
      <c r="A16" s="4" t="s">
        <v>57</v>
      </c>
      <c r="B16" s="4" t="s">
        <v>58</v>
      </c>
      <c r="C16" s="4" t="s">
        <v>38</v>
      </c>
      <c r="D16" s="4" t="s">
        <v>59</v>
      </c>
      <c r="E16" s="5">
        <v>3</v>
      </c>
      <c r="F16" s="6">
        <v>23149</v>
      </c>
      <c r="G16" s="7" t="s">
        <v>14</v>
      </c>
      <c r="H16" s="7"/>
      <c r="I16" s="59">
        <v>657.24</v>
      </c>
      <c r="J16" s="9">
        <v>187</v>
      </c>
      <c r="K16" s="60">
        <v>98.59</v>
      </c>
      <c r="L16" s="16">
        <v>0</v>
      </c>
      <c r="M16" s="8" t="s">
        <v>172</v>
      </c>
      <c r="N16" s="10"/>
    </row>
    <row r="17" spans="1:14" x14ac:dyDescent="0.2">
      <c r="A17" s="4" t="s">
        <v>60</v>
      </c>
      <c r="B17" s="4" t="s">
        <v>61</v>
      </c>
      <c r="C17" s="4" t="s">
        <v>62</v>
      </c>
      <c r="E17" s="5">
        <v>2</v>
      </c>
      <c r="F17" s="6">
        <v>23237</v>
      </c>
      <c r="G17" s="7" t="s">
        <v>23</v>
      </c>
      <c r="H17" s="7" t="s">
        <v>31</v>
      </c>
      <c r="I17" s="59">
        <v>718.65</v>
      </c>
      <c r="J17" s="9">
        <v>187</v>
      </c>
      <c r="K17" s="60">
        <v>107.8</v>
      </c>
      <c r="L17" s="16">
        <v>1</v>
      </c>
      <c r="M17" s="8" t="s">
        <v>173</v>
      </c>
      <c r="N17" s="10"/>
    </row>
    <row r="18" spans="1:14" x14ac:dyDescent="0.2">
      <c r="A18" s="4" t="s">
        <v>63</v>
      </c>
      <c r="B18" s="4" t="s">
        <v>64</v>
      </c>
      <c r="C18" s="4" t="s">
        <v>65</v>
      </c>
      <c r="E18" s="5">
        <v>2</v>
      </c>
      <c r="F18" s="6">
        <v>23395</v>
      </c>
      <c r="G18" s="7" t="s">
        <v>14</v>
      </c>
      <c r="H18" s="7"/>
      <c r="I18" s="59">
        <v>509.53</v>
      </c>
      <c r="J18" s="9">
        <v>178.5</v>
      </c>
      <c r="K18" s="60">
        <v>76.430000000000007</v>
      </c>
      <c r="L18" s="16">
        <v>2</v>
      </c>
      <c r="M18" s="8" t="s">
        <v>163</v>
      </c>
      <c r="N18" s="10"/>
    </row>
    <row r="19" spans="1:14" x14ac:dyDescent="0.2">
      <c r="A19" s="4" t="s">
        <v>66</v>
      </c>
      <c r="B19" s="4" t="s">
        <v>67</v>
      </c>
      <c r="C19" s="4" t="s">
        <v>68</v>
      </c>
      <c r="D19" s="4" t="s">
        <v>69</v>
      </c>
      <c r="E19" s="5">
        <v>3</v>
      </c>
      <c r="F19" s="6">
        <v>23601</v>
      </c>
      <c r="G19" s="7" t="s">
        <v>23</v>
      </c>
      <c r="H19" s="7" t="s">
        <v>31</v>
      </c>
      <c r="I19" s="59">
        <v>763.46</v>
      </c>
      <c r="J19" s="9">
        <v>187</v>
      </c>
      <c r="K19" s="60">
        <v>114.52</v>
      </c>
      <c r="L19" s="16">
        <v>2</v>
      </c>
      <c r="M19" s="8" t="s">
        <v>164</v>
      </c>
      <c r="N19" s="10"/>
    </row>
    <row r="20" spans="1:14" x14ac:dyDescent="0.2">
      <c r="A20" s="4" t="s">
        <v>72</v>
      </c>
      <c r="B20" s="4" t="s">
        <v>73</v>
      </c>
      <c r="C20" s="4" t="s">
        <v>74</v>
      </c>
      <c r="D20" s="4" t="s">
        <v>75</v>
      </c>
      <c r="E20" s="5">
        <v>4</v>
      </c>
      <c r="F20" s="6">
        <v>24053</v>
      </c>
      <c r="G20" s="7" t="s">
        <v>17</v>
      </c>
      <c r="H20" s="7" t="s">
        <v>76</v>
      </c>
      <c r="I20" s="59">
        <v>1161.79</v>
      </c>
      <c r="J20" s="9">
        <v>187</v>
      </c>
      <c r="K20" s="60">
        <v>174.27</v>
      </c>
      <c r="L20" s="16">
        <v>1</v>
      </c>
      <c r="M20" s="8" t="s">
        <v>171</v>
      </c>
      <c r="N20" s="10"/>
    </row>
    <row r="21" spans="1:14" x14ac:dyDescent="0.2">
      <c r="A21" s="4" t="s">
        <v>77</v>
      </c>
      <c r="B21" s="4" t="s">
        <v>78</v>
      </c>
      <c r="C21" s="4" t="s">
        <v>158</v>
      </c>
      <c r="E21" s="5">
        <v>2</v>
      </c>
      <c r="F21" s="6">
        <v>24119</v>
      </c>
      <c r="G21" s="7" t="s">
        <v>17</v>
      </c>
      <c r="H21" s="7"/>
      <c r="I21" s="59">
        <v>481.31</v>
      </c>
      <c r="J21" s="9">
        <v>144.5</v>
      </c>
      <c r="K21" s="60">
        <v>72.2</v>
      </c>
      <c r="L21" s="16">
        <v>1</v>
      </c>
      <c r="M21" s="8" t="s">
        <v>170</v>
      </c>
      <c r="N21" s="10"/>
    </row>
    <row r="22" spans="1:14" x14ac:dyDescent="0.2">
      <c r="A22" s="4" t="s">
        <v>70</v>
      </c>
      <c r="B22" s="4" t="s">
        <v>71</v>
      </c>
      <c r="C22" s="4" t="s">
        <v>26</v>
      </c>
      <c r="E22" s="5">
        <v>3</v>
      </c>
      <c r="F22" s="6">
        <v>24134</v>
      </c>
      <c r="G22" s="7" t="s">
        <v>14</v>
      </c>
      <c r="H22" s="7"/>
      <c r="I22" s="59">
        <v>521.14</v>
      </c>
      <c r="J22" s="9">
        <v>187</v>
      </c>
      <c r="K22" s="60">
        <v>78.17</v>
      </c>
      <c r="L22" s="16">
        <v>0</v>
      </c>
      <c r="M22" s="8" t="s">
        <v>171</v>
      </c>
      <c r="N22" s="10"/>
    </row>
    <row r="23" spans="1:14" x14ac:dyDescent="0.2">
      <c r="A23" s="4" t="s">
        <v>79</v>
      </c>
      <c r="B23" s="4" t="s">
        <v>80</v>
      </c>
      <c r="C23" s="4" t="s">
        <v>81</v>
      </c>
      <c r="E23" s="5">
        <v>2</v>
      </c>
      <c r="F23" s="6">
        <v>24154</v>
      </c>
      <c r="G23" s="7" t="s">
        <v>14</v>
      </c>
      <c r="H23" s="7"/>
      <c r="I23" s="59">
        <v>501.23</v>
      </c>
      <c r="J23" s="9">
        <v>170</v>
      </c>
      <c r="K23" s="60">
        <v>75.180000000000007</v>
      </c>
      <c r="L23" s="16">
        <v>4</v>
      </c>
      <c r="M23" s="8" t="s">
        <v>167</v>
      </c>
      <c r="N23" s="10"/>
    </row>
    <row r="24" spans="1:14" x14ac:dyDescent="0.2">
      <c r="A24" s="4" t="s">
        <v>82</v>
      </c>
      <c r="B24" s="4" t="s">
        <v>83</v>
      </c>
      <c r="C24" s="4" t="s">
        <v>84</v>
      </c>
      <c r="E24" s="5">
        <v>2</v>
      </c>
      <c r="F24" s="6">
        <v>24290</v>
      </c>
      <c r="G24" s="7" t="s">
        <v>14</v>
      </c>
      <c r="H24" s="7"/>
      <c r="I24" s="59">
        <v>509.53</v>
      </c>
      <c r="J24" s="9">
        <v>187</v>
      </c>
      <c r="K24" s="60">
        <v>76.430000000000007</v>
      </c>
      <c r="L24" s="16">
        <v>5</v>
      </c>
      <c r="M24" s="8" t="s">
        <v>165</v>
      </c>
      <c r="N24" s="10"/>
    </row>
    <row r="25" spans="1:14" x14ac:dyDescent="0.2">
      <c r="A25" s="4" t="s">
        <v>85</v>
      </c>
      <c r="B25" s="4" t="s">
        <v>86</v>
      </c>
      <c r="C25" s="4" t="s">
        <v>87</v>
      </c>
      <c r="E25" s="5">
        <v>2</v>
      </c>
      <c r="F25" s="6">
        <v>24333</v>
      </c>
      <c r="G25" s="7" t="s">
        <v>17</v>
      </c>
      <c r="H25" s="7"/>
      <c r="I25" s="59">
        <v>471.35</v>
      </c>
      <c r="J25" s="9">
        <v>187</v>
      </c>
      <c r="K25" s="60">
        <v>70.7</v>
      </c>
      <c r="L25" s="16">
        <v>1</v>
      </c>
      <c r="M25" s="8" t="s">
        <v>169</v>
      </c>
      <c r="N25" s="10"/>
    </row>
    <row r="26" spans="1:14" x14ac:dyDescent="0.2">
      <c r="A26" s="4" t="s">
        <v>88</v>
      </c>
      <c r="B26" s="4" t="s">
        <v>89</v>
      </c>
      <c r="C26" s="4" t="s">
        <v>90</v>
      </c>
      <c r="D26" s="4" t="s">
        <v>69</v>
      </c>
      <c r="E26" s="5">
        <v>3</v>
      </c>
      <c r="F26" s="6">
        <v>24455</v>
      </c>
      <c r="G26" s="7" t="s">
        <v>14</v>
      </c>
      <c r="H26" s="7"/>
      <c r="I26" s="59">
        <v>657.24</v>
      </c>
      <c r="J26" s="9">
        <v>187</v>
      </c>
      <c r="K26" s="60">
        <v>98.59</v>
      </c>
      <c r="L26" s="16">
        <v>2</v>
      </c>
      <c r="M26" s="8" t="s">
        <v>163</v>
      </c>
      <c r="N26" s="10"/>
    </row>
    <row r="27" spans="1:14" x14ac:dyDescent="0.2">
      <c r="A27" s="4" t="s">
        <v>91</v>
      </c>
      <c r="B27" s="4" t="s">
        <v>92</v>
      </c>
      <c r="C27" s="4" t="s">
        <v>93</v>
      </c>
      <c r="E27" s="5">
        <v>2</v>
      </c>
      <c r="F27" s="6">
        <v>24708</v>
      </c>
      <c r="G27" s="7" t="s">
        <v>27</v>
      </c>
      <c r="H27" s="7"/>
      <c r="I27" s="59">
        <v>464.71</v>
      </c>
      <c r="J27" s="9">
        <v>187</v>
      </c>
      <c r="K27" s="60">
        <v>69.709999999999994</v>
      </c>
      <c r="L27" s="16">
        <v>2</v>
      </c>
      <c r="M27" s="8" t="s">
        <v>170</v>
      </c>
      <c r="N27" s="10"/>
    </row>
    <row r="28" spans="1:14" x14ac:dyDescent="0.2">
      <c r="A28" s="4" t="s">
        <v>94</v>
      </c>
      <c r="B28" s="4" t="s">
        <v>95</v>
      </c>
      <c r="C28" s="4" t="s">
        <v>26</v>
      </c>
      <c r="E28" s="5">
        <v>1</v>
      </c>
      <c r="F28" s="6">
        <v>25173</v>
      </c>
      <c r="G28" s="7" t="s">
        <v>14</v>
      </c>
      <c r="H28" s="7"/>
      <c r="I28" s="59">
        <v>497.91</v>
      </c>
      <c r="J28" s="9">
        <v>144.5</v>
      </c>
      <c r="K28" s="60">
        <v>74.69</v>
      </c>
      <c r="L28" s="16">
        <v>2</v>
      </c>
      <c r="M28" s="8" t="s">
        <v>161</v>
      </c>
      <c r="N28" s="10"/>
    </row>
    <row r="29" spans="1:14" x14ac:dyDescent="0.2">
      <c r="A29" s="4" t="s">
        <v>96</v>
      </c>
      <c r="B29" s="4" t="s">
        <v>97</v>
      </c>
      <c r="C29" s="4" t="s">
        <v>90</v>
      </c>
      <c r="E29" s="5">
        <v>1</v>
      </c>
      <c r="F29" s="6">
        <v>25268</v>
      </c>
      <c r="G29" s="7" t="s">
        <v>17</v>
      </c>
      <c r="H29" s="7"/>
      <c r="I29" s="59">
        <v>496.25</v>
      </c>
      <c r="J29" s="9">
        <v>170</v>
      </c>
      <c r="K29" s="60">
        <v>74.44</v>
      </c>
      <c r="L29" s="16">
        <v>2</v>
      </c>
      <c r="M29" s="8" t="s">
        <v>162</v>
      </c>
      <c r="N29" s="10"/>
    </row>
    <row r="30" spans="1:14" x14ac:dyDescent="0.2">
      <c r="A30" s="4" t="s">
        <v>98</v>
      </c>
      <c r="B30" s="4" t="s">
        <v>99</v>
      </c>
      <c r="C30" s="4" t="s">
        <v>100</v>
      </c>
      <c r="D30" s="4" t="s">
        <v>69</v>
      </c>
      <c r="E30" s="5">
        <v>2</v>
      </c>
      <c r="F30" s="6">
        <v>25465</v>
      </c>
      <c r="G30" s="7" t="s">
        <v>101</v>
      </c>
      <c r="H30" s="7"/>
      <c r="I30" s="59">
        <v>627.37</v>
      </c>
      <c r="J30" s="9">
        <v>200</v>
      </c>
      <c r="K30" s="60">
        <v>94.11</v>
      </c>
      <c r="L30" s="16">
        <v>3</v>
      </c>
      <c r="M30" s="8" t="s">
        <v>163</v>
      </c>
      <c r="N30" s="10"/>
    </row>
    <row r="31" spans="1:14" x14ac:dyDescent="0.2">
      <c r="A31" s="4" t="s">
        <v>102</v>
      </c>
      <c r="B31" s="4" t="s">
        <v>103</v>
      </c>
      <c r="C31" s="4" t="s">
        <v>52</v>
      </c>
      <c r="E31" s="5">
        <v>1</v>
      </c>
      <c r="F31" s="6">
        <v>25697</v>
      </c>
      <c r="G31" s="7" t="s">
        <v>14</v>
      </c>
      <c r="H31" s="7"/>
      <c r="I31" s="59">
        <v>507.87</v>
      </c>
      <c r="J31" s="9">
        <v>187</v>
      </c>
      <c r="K31" s="60">
        <v>76.180000000000007</v>
      </c>
      <c r="L31" s="16">
        <v>3</v>
      </c>
      <c r="M31" s="8" t="s">
        <v>169</v>
      </c>
      <c r="N31" s="10"/>
    </row>
    <row r="32" spans="1:14" x14ac:dyDescent="0.2">
      <c r="A32" s="4" t="s">
        <v>104</v>
      </c>
      <c r="B32" s="4" t="s">
        <v>105</v>
      </c>
      <c r="C32" s="4" t="s">
        <v>106</v>
      </c>
      <c r="E32" s="5">
        <v>1</v>
      </c>
      <c r="F32" s="6">
        <v>25850</v>
      </c>
      <c r="G32" s="7" t="s">
        <v>17</v>
      </c>
      <c r="H32" s="7"/>
      <c r="I32" s="59">
        <v>494.59</v>
      </c>
      <c r="J32" s="9">
        <v>187</v>
      </c>
      <c r="K32" s="60">
        <v>74.19</v>
      </c>
      <c r="L32" s="16">
        <v>0</v>
      </c>
      <c r="M32" s="8" t="s">
        <v>164</v>
      </c>
      <c r="N32" s="10"/>
    </row>
    <row r="33" spans="1:14" x14ac:dyDescent="0.2">
      <c r="A33" s="4" t="s">
        <v>107</v>
      </c>
      <c r="B33" s="4" t="s">
        <v>108</v>
      </c>
      <c r="C33" s="4" t="s">
        <v>109</v>
      </c>
      <c r="E33" s="5">
        <v>2</v>
      </c>
      <c r="F33" s="6">
        <v>25934</v>
      </c>
      <c r="G33" s="7" t="s">
        <v>27</v>
      </c>
      <c r="H33" s="7"/>
      <c r="I33" s="59">
        <v>489.61</v>
      </c>
      <c r="J33" s="9">
        <v>187</v>
      </c>
      <c r="K33" s="60">
        <v>73.44</v>
      </c>
      <c r="L33" s="16">
        <v>1</v>
      </c>
      <c r="M33" s="8" t="s">
        <v>165</v>
      </c>
      <c r="N33" s="10"/>
    </row>
    <row r="34" spans="1:14" x14ac:dyDescent="0.2">
      <c r="A34" s="4" t="s">
        <v>110</v>
      </c>
      <c r="B34" s="4" t="s">
        <v>111</v>
      </c>
      <c r="C34" s="4" t="s">
        <v>112</v>
      </c>
      <c r="E34" s="5">
        <v>2</v>
      </c>
      <c r="F34" s="6">
        <v>26045</v>
      </c>
      <c r="G34" s="7" t="s">
        <v>23</v>
      </c>
      <c r="H34" s="7"/>
      <c r="I34" s="59">
        <v>629.02</v>
      </c>
      <c r="J34" s="9">
        <v>187</v>
      </c>
      <c r="K34" s="60">
        <v>94.35</v>
      </c>
      <c r="L34" s="16">
        <v>1</v>
      </c>
      <c r="M34" s="8" t="s">
        <v>166</v>
      </c>
      <c r="N34" s="10"/>
    </row>
    <row r="35" spans="1:14" x14ac:dyDescent="0.2">
      <c r="A35" s="4" t="s">
        <v>113</v>
      </c>
      <c r="B35" s="4" t="s">
        <v>114</v>
      </c>
      <c r="C35" s="4" t="s">
        <v>115</v>
      </c>
      <c r="E35" s="5">
        <v>2</v>
      </c>
      <c r="F35" s="6">
        <v>26162</v>
      </c>
      <c r="G35" s="7" t="s">
        <v>27</v>
      </c>
      <c r="H35" s="7"/>
      <c r="I35" s="59">
        <v>531.1</v>
      </c>
      <c r="J35" s="9">
        <v>195</v>
      </c>
      <c r="K35" s="60">
        <v>79.67</v>
      </c>
      <c r="L35" s="16">
        <v>1</v>
      </c>
      <c r="M35" s="8" t="s">
        <v>167</v>
      </c>
      <c r="N35" s="10"/>
    </row>
    <row r="36" spans="1:14" x14ac:dyDescent="0.2">
      <c r="A36" s="4" t="s">
        <v>116</v>
      </c>
      <c r="B36" s="4" t="s">
        <v>117</v>
      </c>
      <c r="C36" s="4" t="s">
        <v>13</v>
      </c>
      <c r="E36" s="5">
        <v>2</v>
      </c>
      <c r="F36" s="6">
        <v>26216</v>
      </c>
      <c r="G36" s="7" t="s">
        <v>14</v>
      </c>
      <c r="H36" s="7"/>
      <c r="I36" s="59">
        <v>534.41999999999996</v>
      </c>
      <c r="J36" s="9">
        <v>187</v>
      </c>
      <c r="K36" s="60">
        <v>80.16</v>
      </c>
      <c r="L36" s="16">
        <v>2</v>
      </c>
      <c r="M36" s="8" t="s">
        <v>168</v>
      </c>
      <c r="N36" s="10"/>
    </row>
    <row r="37" spans="1:14" x14ac:dyDescent="0.2">
      <c r="A37" s="4" t="s">
        <v>118</v>
      </c>
      <c r="B37" s="4" t="s">
        <v>119</v>
      </c>
      <c r="C37" s="4" t="s">
        <v>120</v>
      </c>
      <c r="E37" s="5">
        <v>2</v>
      </c>
      <c r="F37" s="6">
        <v>26219</v>
      </c>
      <c r="G37" s="7" t="s">
        <v>14</v>
      </c>
      <c r="H37" s="7"/>
      <c r="I37" s="59">
        <v>494.59</v>
      </c>
      <c r="J37" s="9">
        <v>187</v>
      </c>
      <c r="K37" s="60">
        <v>74.19</v>
      </c>
      <c r="L37" s="16">
        <v>2</v>
      </c>
      <c r="M37" s="8" t="s">
        <v>170</v>
      </c>
      <c r="N37" s="10"/>
    </row>
    <row r="38" spans="1:14" x14ac:dyDescent="0.2">
      <c r="A38" s="4" t="s">
        <v>121</v>
      </c>
      <c r="B38" s="4" t="s">
        <v>122</v>
      </c>
      <c r="C38" s="4" t="s">
        <v>123</v>
      </c>
      <c r="E38" s="5">
        <v>1</v>
      </c>
      <c r="F38" s="6">
        <v>26415</v>
      </c>
      <c r="G38" s="7" t="s">
        <v>14</v>
      </c>
      <c r="H38" s="7"/>
      <c r="I38" s="59">
        <v>501.23</v>
      </c>
      <c r="J38" s="9">
        <v>196</v>
      </c>
      <c r="K38" s="60">
        <v>75.180000000000007</v>
      </c>
      <c r="L38" s="16">
        <v>0</v>
      </c>
      <c r="M38" s="8" t="s">
        <v>161</v>
      </c>
      <c r="N38" s="10"/>
    </row>
    <row r="39" spans="1:14" x14ac:dyDescent="0.2">
      <c r="A39" s="4" t="s">
        <v>124</v>
      </c>
      <c r="B39" s="4" t="s">
        <v>125</v>
      </c>
      <c r="C39" s="4" t="s">
        <v>74</v>
      </c>
      <c r="D39" s="4" t="s">
        <v>126</v>
      </c>
      <c r="E39" s="5">
        <v>1</v>
      </c>
      <c r="F39" s="6">
        <v>26492</v>
      </c>
      <c r="G39" s="7" t="s">
        <v>27</v>
      </c>
      <c r="H39" s="7"/>
      <c r="I39" s="59">
        <v>516.16999999999996</v>
      </c>
      <c r="J39" s="9">
        <v>187</v>
      </c>
      <c r="K39" s="60">
        <v>77.430000000000007</v>
      </c>
      <c r="L39" s="16">
        <v>0</v>
      </c>
      <c r="M39" s="8" t="s">
        <v>171</v>
      </c>
      <c r="N39" s="10"/>
    </row>
    <row r="40" spans="1:14" x14ac:dyDescent="0.2">
      <c r="A40" s="4" t="s">
        <v>127</v>
      </c>
      <c r="B40" s="4" t="s">
        <v>128</v>
      </c>
      <c r="C40" s="4" t="s">
        <v>129</v>
      </c>
      <c r="E40" s="5">
        <v>2</v>
      </c>
      <c r="F40" s="6">
        <v>26661</v>
      </c>
      <c r="G40" s="7" t="s">
        <v>101</v>
      </c>
      <c r="H40" s="7"/>
      <c r="I40" s="59">
        <v>431.52</v>
      </c>
      <c r="J40" s="9">
        <v>187</v>
      </c>
      <c r="K40" s="60">
        <v>64.73</v>
      </c>
      <c r="L40" s="16">
        <v>1</v>
      </c>
      <c r="M40" s="8" t="s">
        <v>172</v>
      </c>
      <c r="N40" s="10"/>
    </row>
    <row r="41" spans="1:14" x14ac:dyDescent="0.2">
      <c r="A41" s="4" t="s">
        <v>130</v>
      </c>
      <c r="B41" s="4" t="s">
        <v>131</v>
      </c>
      <c r="C41" s="4" t="s">
        <v>132</v>
      </c>
      <c r="E41" s="5">
        <v>1</v>
      </c>
      <c r="F41" s="6">
        <v>26994</v>
      </c>
      <c r="G41" s="7" t="s">
        <v>101</v>
      </c>
      <c r="H41" s="7"/>
      <c r="I41" s="59">
        <v>517.83000000000004</v>
      </c>
      <c r="J41" s="9">
        <v>144.5</v>
      </c>
      <c r="K41" s="60">
        <v>77.67</v>
      </c>
      <c r="L41" s="16">
        <v>0</v>
      </c>
      <c r="M41" s="8" t="s">
        <v>163</v>
      </c>
      <c r="N41" s="10"/>
    </row>
    <row r="42" spans="1:14" x14ac:dyDescent="0.2">
      <c r="A42" s="4" t="s">
        <v>133</v>
      </c>
      <c r="B42" s="4" t="s">
        <v>134</v>
      </c>
      <c r="C42" s="4" t="s">
        <v>30</v>
      </c>
      <c r="E42" s="5">
        <v>3</v>
      </c>
      <c r="F42" s="6">
        <v>27086</v>
      </c>
      <c r="G42" s="7" t="s">
        <v>14</v>
      </c>
      <c r="H42" s="7"/>
      <c r="I42" s="59">
        <v>497.91</v>
      </c>
      <c r="J42" s="9">
        <v>187</v>
      </c>
      <c r="K42" s="60">
        <v>74.69</v>
      </c>
      <c r="L42" s="16">
        <v>3</v>
      </c>
      <c r="M42" s="8" t="s">
        <v>164</v>
      </c>
      <c r="N42" s="10"/>
    </row>
    <row r="43" spans="1:14" x14ac:dyDescent="0.2">
      <c r="A43" s="4" t="s">
        <v>135</v>
      </c>
      <c r="B43" s="4" t="s">
        <v>136</v>
      </c>
      <c r="C43" s="4" t="s">
        <v>100</v>
      </c>
      <c r="E43" s="5">
        <v>2</v>
      </c>
      <c r="F43" s="6">
        <v>28283</v>
      </c>
      <c r="G43" s="7" t="s">
        <v>101</v>
      </c>
      <c r="H43" s="7"/>
      <c r="I43" s="59">
        <v>464.71</v>
      </c>
      <c r="J43" s="9">
        <v>187</v>
      </c>
      <c r="K43" s="60">
        <v>69.709999999999994</v>
      </c>
      <c r="L43" s="16">
        <v>3</v>
      </c>
      <c r="M43" s="8" t="s">
        <v>171</v>
      </c>
      <c r="N43" s="10"/>
    </row>
    <row r="44" spans="1:14" x14ac:dyDescent="0.2">
      <c r="A44" s="4" t="s">
        <v>137</v>
      </c>
      <c r="B44" s="4" t="s">
        <v>138</v>
      </c>
      <c r="C44" s="4" t="s">
        <v>13</v>
      </c>
      <c r="E44" s="5">
        <v>4</v>
      </c>
      <c r="F44" s="6">
        <v>28831</v>
      </c>
      <c r="G44" s="7" t="s">
        <v>101</v>
      </c>
      <c r="H44" s="7"/>
      <c r="I44" s="59">
        <v>494.59</v>
      </c>
      <c r="J44" s="9">
        <v>187</v>
      </c>
      <c r="K44" s="60">
        <v>74.19</v>
      </c>
      <c r="L44" s="16">
        <v>0</v>
      </c>
      <c r="M44" s="8" t="s">
        <v>170</v>
      </c>
      <c r="N44" s="10"/>
    </row>
    <row r="45" spans="1:14" x14ac:dyDescent="0.2">
      <c r="A45" s="4" t="s">
        <v>139</v>
      </c>
      <c r="B45" s="4" t="s">
        <v>140</v>
      </c>
      <c r="C45" s="4" t="s">
        <v>141</v>
      </c>
      <c r="D45" s="4" t="s">
        <v>69</v>
      </c>
      <c r="E45" s="5">
        <v>2</v>
      </c>
      <c r="F45" s="6">
        <v>29139</v>
      </c>
      <c r="G45" s="7" t="s">
        <v>101</v>
      </c>
      <c r="H45" s="7"/>
      <c r="I45" s="59">
        <v>541.05999999999995</v>
      </c>
      <c r="J45" s="9">
        <v>187</v>
      </c>
      <c r="K45" s="60">
        <v>81.16</v>
      </c>
      <c r="L45" s="16">
        <v>2</v>
      </c>
      <c r="M45" s="8" t="s">
        <v>171</v>
      </c>
      <c r="N45" s="10"/>
    </row>
    <row r="46" spans="1:14" x14ac:dyDescent="0.2">
      <c r="A46" s="4" t="s">
        <v>156</v>
      </c>
      <c r="B46" s="4" t="s">
        <v>12</v>
      </c>
      <c r="C46" s="4" t="s">
        <v>13</v>
      </c>
      <c r="E46" s="5">
        <v>2</v>
      </c>
      <c r="F46" s="6">
        <v>29913</v>
      </c>
      <c r="G46" s="7" t="s">
        <v>14</v>
      </c>
      <c r="H46" s="7"/>
      <c r="I46" s="59">
        <v>501.23</v>
      </c>
      <c r="J46" s="9">
        <v>187</v>
      </c>
      <c r="K46" s="60">
        <v>75.180000000000007</v>
      </c>
      <c r="L46" s="16">
        <v>2</v>
      </c>
      <c r="M46" s="8" t="s">
        <v>167</v>
      </c>
      <c r="N46" s="10"/>
    </row>
    <row r="47" spans="1:14" x14ac:dyDescent="0.2">
      <c r="A47" s="4" t="s">
        <v>142</v>
      </c>
      <c r="B47" s="4" t="s">
        <v>143</v>
      </c>
      <c r="C47" s="4" t="s">
        <v>144</v>
      </c>
      <c r="E47" s="5">
        <v>2</v>
      </c>
      <c r="F47" s="6">
        <v>30632</v>
      </c>
      <c r="G47" s="7" t="s">
        <v>14</v>
      </c>
      <c r="H47" s="7"/>
      <c r="I47" s="59">
        <v>489.61</v>
      </c>
      <c r="J47" s="9">
        <v>187</v>
      </c>
      <c r="K47" s="60">
        <v>73.44</v>
      </c>
      <c r="L47" s="16">
        <v>2</v>
      </c>
      <c r="M47" s="8" t="s">
        <v>165</v>
      </c>
      <c r="N47" s="10"/>
    </row>
    <row r="48" spans="1:14" x14ac:dyDescent="0.2">
      <c r="A48" s="4" t="s">
        <v>145</v>
      </c>
      <c r="B48" s="4" t="s">
        <v>146</v>
      </c>
      <c r="C48" s="4" t="s">
        <v>147</v>
      </c>
      <c r="E48" s="5">
        <v>4</v>
      </c>
      <c r="F48" s="6">
        <v>30632</v>
      </c>
      <c r="G48" s="7" t="s">
        <v>17</v>
      </c>
      <c r="H48" s="7"/>
      <c r="I48" s="59">
        <v>537.74</v>
      </c>
      <c r="J48" s="9">
        <v>187</v>
      </c>
      <c r="K48" s="60">
        <v>80.66</v>
      </c>
      <c r="L48" s="16">
        <v>1</v>
      </c>
      <c r="M48" s="8" t="s">
        <v>169</v>
      </c>
      <c r="N48" s="10"/>
    </row>
    <row r="49" spans="1:14" x14ac:dyDescent="0.2">
      <c r="A49" s="4" t="s">
        <v>148</v>
      </c>
      <c r="B49" s="4" t="s">
        <v>149</v>
      </c>
      <c r="C49" s="4" t="s">
        <v>26</v>
      </c>
      <c r="E49" s="5">
        <v>2</v>
      </c>
      <c r="F49" s="6">
        <v>30798</v>
      </c>
      <c r="G49" s="7" t="s">
        <v>14</v>
      </c>
      <c r="H49" s="7"/>
      <c r="I49" s="59">
        <v>514.51</v>
      </c>
      <c r="J49" s="9">
        <v>144.5</v>
      </c>
      <c r="K49" s="60">
        <v>77.180000000000007</v>
      </c>
      <c r="L49" s="16">
        <v>1</v>
      </c>
      <c r="M49" s="8" t="s">
        <v>163</v>
      </c>
      <c r="N49" s="10"/>
    </row>
    <row r="50" spans="1:14" x14ac:dyDescent="0.2">
      <c r="A50" s="4" t="s">
        <v>150</v>
      </c>
      <c r="B50" s="4" t="s">
        <v>151</v>
      </c>
      <c r="C50" s="4" t="s">
        <v>26</v>
      </c>
      <c r="E50" s="5">
        <v>3</v>
      </c>
      <c r="F50" s="6">
        <v>31769</v>
      </c>
      <c r="G50" s="7" t="s">
        <v>14</v>
      </c>
      <c r="H50" s="7"/>
      <c r="I50" s="59">
        <v>509.53</v>
      </c>
      <c r="J50" s="9">
        <v>194</v>
      </c>
      <c r="K50" s="60">
        <v>76.430000000000007</v>
      </c>
      <c r="L50" s="16">
        <v>2</v>
      </c>
      <c r="M50" s="8" t="s">
        <v>170</v>
      </c>
      <c r="N50" s="10"/>
    </row>
    <row r="51" spans="1:14" x14ac:dyDescent="0.2">
      <c r="A51" s="4" t="s">
        <v>152</v>
      </c>
      <c r="B51" s="4" t="s">
        <v>153</v>
      </c>
      <c r="C51" s="4" t="s">
        <v>74</v>
      </c>
      <c r="E51" s="5">
        <v>2</v>
      </c>
      <c r="F51" s="6">
        <v>32032</v>
      </c>
      <c r="G51" s="7" t="s">
        <v>17</v>
      </c>
      <c r="H51" s="7"/>
      <c r="I51" s="59">
        <v>487.95</v>
      </c>
      <c r="J51" s="9">
        <v>192</v>
      </c>
      <c r="K51" s="60">
        <v>73.19</v>
      </c>
      <c r="L51" s="16">
        <v>1</v>
      </c>
      <c r="M51" s="8" t="s">
        <v>161</v>
      </c>
      <c r="N51" s="10"/>
    </row>
    <row r="52" spans="1:14" x14ac:dyDescent="0.2">
      <c r="A52" s="4" t="s">
        <v>154</v>
      </c>
      <c r="B52" s="4" t="s">
        <v>155</v>
      </c>
      <c r="C52" s="4" t="s">
        <v>100</v>
      </c>
      <c r="E52" s="5">
        <v>1</v>
      </c>
      <c r="F52" s="6">
        <v>32503</v>
      </c>
      <c r="G52" s="7" t="s">
        <v>101</v>
      </c>
      <c r="H52" s="7"/>
      <c r="I52" s="59">
        <v>458.08</v>
      </c>
      <c r="J52" s="9">
        <v>170</v>
      </c>
      <c r="K52" s="60">
        <v>68.709999999999994</v>
      </c>
      <c r="L52" s="16">
        <v>0</v>
      </c>
      <c r="M52" s="8" t="s">
        <v>169</v>
      </c>
      <c r="N52" s="10"/>
    </row>
    <row r="53" spans="1:14" x14ac:dyDescent="0.2">
      <c r="A53" s="4" t="s">
        <v>159</v>
      </c>
      <c r="B53" s="4" t="s">
        <v>15</v>
      </c>
      <c r="C53" s="4" t="s">
        <v>16</v>
      </c>
      <c r="E53" s="5">
        <v>1</v>
      </c>
      <c r="F53" s="6">
        <v>33068</v>
      </c>
      <c r="G53" s="7" t="s">
        <v>17</v>
      </c>
      <c r="H53" s="7"/>
      <c r="I53" s="59">
        <v>461.4</v>
      </c>
      <c r="J53" s="9">
        <v>187</v>
      </c>
      <c r="K53" s="60">
        <v>69.209999999999994</v>
      </c>
      <c r="L53" s="16">
        <v>0</v>
      </c>
      <c r="M53" s="8" t="s">
        <v>169</v>
      </c>
      <c r="N53" s="10"/>
    </row>
    <row r="55" spans="1:14" x14ac:dyDescent="0.2">
      <c r="A55" s="12"/>
      <c r="B55" s="13"/>
    </row>
    <row r="59" spans="1:14" x14ac:dyDescent="0.2">
      <c r="C59" s="12"/>
      <c r="D59" s="12"/>
      <c r="E59" s="12"/>
      <c r="F59" s="13"/>
      <c r="G59" s="12"/>
      <c r="H59" s="13"/>
      <c r="I59" s="13"/>
      <c r="J59" s="13"/>
      <c r="K59" s="13"/>
      <c r="L59" s="13"/>
    </row>
    <row r="60" spans="1:14" x14ac:dyDescent="0.2">
      <c r="E60" s="14"/>
      <c r="F60" s="15"/>
      <c r="G60" s="14"/>
      <c r="H60" s="14"/>
      <c r="L60" s="4"/>
    </row>
    <row r="61" spans="1:14" x14ac:dyDescent="0.2">
      <c r="E61" s="14"/>
      <c r="F61" s="15"/>
      <c r="G61" s="14"/>
      <c r="H61" s="14"/>
      <c r="L61" s="4"/>
    </row>
    <row r="62" spans="1:14" x14ac:dyDescent="0.2">
      <c r="E62" s="14"/>
      <c r="F62" s="15"/>
      <c r="G62" s="14"/>
      <c r="H62" s="14"/>
      <c r="L62" s="4"/>
    </row>
    <row r="63" spans="1:14" x14ac:dyDescent="0.2">
      <c r="E63" s="14"/>
      <c r="F63" s="15"/>
      <c r="G63" s="14"/>
      <c r="H63" s="14"/>
      <c r="L63" s="4"/>
    </row>
    <row r="64" spans="1:14" x14ac:dyDescent="0.2">
      <c r="E64" s="14"/>
      <c r="F64" s="15"/>
      <c r="G64" s="14"/>
      <c r="H64" s="14"/>
      <c r="L64" s="4"/>
    </row>
    <row r="12170" spans="1:1" x14ac:dyDescent="0.2">
      <c r="A12170" s="12"/>
    </row>
  </sheetData>
  <phoneticPr fontId="2" type="noConversion"/>
  <pageMargins left="0.75" right="0.75" top="1" bottom="1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170"/>
  <sheetViews>
    <sheetView workbookViewId="0"/>
  </sheetViews>
  <sheetFormatPr defaultRowHeight="12.75" x14ac:dyDescent="0.2"/>
  <cols>
    <col min="1" max="1" width="13" style="4" customWidth="1"/>
    <col min="2" max="2" width="13.5703125" style="4" customWidth="1"/>
    <col min="3" max="3" width="9.85546875" style="4" customWidth="1"/>
    <col min="4" max="4" width="6.85546875" style="4" customWidth="1"/>
    <col min="5" max="5" width="5.85546875" style="4" customWidth="1"/>
    <col min="6" max="6" width="9.28515625" style="4" customWidth="1"/>
    <col min="7" max="7" width="11.7109375" style="4" customWidth="1"/>
    <col min="8" max="8" width="9.7109375" style="4" customWidth="1"/>
    <col min="9" max="9" width="11.42578125" style="4" customWidth="1"/>
    <col min="10" max="10" width="12.140625" style="11" customWidth="1"/>
    <col min="11" max="11" width="10.5703125" style="4" customWidth="1"/>
    <col min="12" max="12" width="6.28515625" style="11" customWidth="1"/>
    <col min="13" max="13" width="12.140625" bestFit="1" customWidth="1"/>
  </cols>
  <sheetData>
    <row r="1" spans="1:21" ht="15" x14ac:dyDescent="0.25">
      <c r="A1" s="61" t="s">
        <v>270</v>
      </c>
    </row>
    <row r="2" spans="1:21" ht="2.25" customHeight="1" x14ac:dyDescent="0.2"/>
    <row r="3" spans="1:21" ht="25.5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2" t="s">
        <v>5</v>
      </c>
      <c r="G3" s="1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160</v>
      </c>
      <c r="N3" s="3"/>
      <c r="O3" s="3"/>
      <c r="P3" s="3"/>
      <c r="Q3" s="3"/>
      <c r="R3" s="3"/>
      <c r="S3" s="3"/>
      <c r="T3" s="3"/>
      <c r="U3" s="3"/>
    </row>
    <row r="4" spans="1:21" x14ac:dyDescent="0.2">
      <c r="A4" s="4" t="s">
        <v>18</v>
      </c>
      <c r="B4" s="4" t="s">
        <v>19</v>
      </c>
      <c r="C4" s="4" t="s">
        <v>20</v>
      </c>
      <c r="E4" s="5">
        <v>2</v>
      </c>
      <c r="F4" s="6">
        <v>19711</v>
      </c>
      <c r="G4" s="7" t="s">
        <v>14</v>
      </c>
      <c r="H4" s="7"/>
      <c r="I4" s="59">
        <v>534.41999999999996</v>
      </c>
      <c r="J4" s="9">
        <v>153</v>
      </c>
      <c r="K4" s="60">
        <v>80.16</v>
      </c>
      <c r="L4" s="16">
        <v>2</v>
      </c>
      <c r="M4" s="8" t="s">
        <v>161</v>
      </c>
      <c r="N4" s="10"/>
    </row>
    <row r="5" spans="1:21" x14ac:dyDescent="0.2">
      <c r="A5" s="4" t="s">
        <v>21</v>
      </c>
      <c r="B5" s="4" t="s">
        <v>22</v>
      </c>
      <c r="C5" s="4" t="s">
        <v>13</v>
      </c>
      <c r="E5" s="5">
        <v>2</v>
      </c>
      <c r="F5" s="6">
        <v>19966</v>
      </c>
      <c r="G5" s="7" t="s">
        <v>23</v>
      </c>
      <c r="H5" s="7"/>
      <c r="I5" s="59">
        <v>491.27</v>
      </c>
      <c r="J5" s="9">
        <v>161.5</v>
      </c>
      <c r="K5" s="60">
        <v>73.69</v>
      </c>
      <c r="L5" s="16">
        <v>2</v>
      </c>
      <c r="M5" s="8" t="s">
        <v>162</v>
      </c>
      <c r="N5" s="10"/>
    </row>
    <row r="6" spans="1:21" x14ac:dyDescent="0.2">
      <c r="A6" s="4" t="s">
        <v>24</v>
      </c>
      <c r="B6" s="4" t="s">
        <v>25</v>
      </c>
      <c r="C6" s="4" t="s">
        <v>26</v>
      </c>
      <c r="E6" s="5">
        <v>2</v>
      </c>
      <c r="F6" s="6">
        <v>20195</v>
      </c>
      <c r="G6" s="7" t="s">
        <v>27</v>
      </c>
      <c r="H6" s="7"/>
      <c r="I6" s="59">
        <v>570.94000000000005</v>
      </c>
      <c r="J6" s="9">
        <v>187</v>
      </c>
      <c r="K6" s="60">
        <v>85.64</v>
      </c>
      <c r="L6" s="16">
        <v>1</v>
      </c>
      <c r="M6" s="8" t="s">
        <v>163</v>
      </c>
      <c r="N6" s="10"/>
    </row>
    <row r="7" spans="1:21" x14ac:dyDescent="0.2">
      <c r="A7" s="4" t="s">
        <v>28</v>
      </c>
      <c r="B7" s="4" t="s">
        <v>29</v>
      </c>
      <c r="C7" s="4" t="s">
        <v>30</v>
      </c>
      <c r="E7" s="5">
        <v>3</v>
      </c>
      <c r="F7" s="6">
        <v>20214</v>
      </c>
      <c r="G7" s="7" t="s">
        <v>14</v>
      </c>
      <c r="H7" s="7" t="s">
        <v>31</v>
      </c>
      <c r="I7" s="59">
        <v>730.27</v>
      </c>
      <c r="J7" s="9">
        <v>144.5</v>
      </c>
      <c r="K7" s="60">
        <v>109.54</v>
      </c>
      <c r="L7" s="16">
        <v>2</v>
      </c>
      <c r="M7" s="8" t="s">
        <v>169</v>
      </c>
      <c r="N7" s="10"/>
    </row>
    <row r="8" spans="1:21" x14ac:dyDescent="0.2">
      <c r="A8" s="4" t="s">
        <v>32</v>
      </c>
      <c r="B8" s="4" t="s">
        <v>33</v>
      </c>
      <c r="C8" s="4" t="s">
        <v>120</v>
      </c>
      <c r="D8" s="4" t="s">
        <v>34</v>
      </c>
      <c r="E8" s="5">
        <v>4</v>
      </c>
      <c r="F8" s="6">
        <v>20381</v>
      </c>
      <c r="G8" s="7" t="s">
        <v>17</v>
      </c>
      <c r="H8" s="7" t="s">
        <v>35</v>
      </c>
      <c r="I8" s="59">
        <v>697.07</v>
      </c>
      <c r="J8" s="9">
        <v>161.5</v>
      </c>
      <c r="K8" s="60">
        <v>104.56</v>
      </c>
      <c r="L8" s="16">
        <v>1</v>
      </c>
      <c r="M8" s="8" t="s">
        <v>164</v>
      </c>
      <c r="N8" s="10"/>
    </row>
    <row r="9" spans="1:21" x14ac:dyDescent="0.2">
      <c r="A9" s="4" t="s">
        <v>36</v>
      </c>
      <c r="B9" s="4" t="s">
        <v>37</v>
      </c>
      <c r="C9" s="4" t="s">
        <v>38</v>
      </c>
      <c r="E9" s="5">
        <v>3</v>
      </c>
      <c r="F9" s="6">
        <v>20615</v>
      </c>
      <c r="G9" s="7" t="s">
        <v>23</v>
      </c>
      <c r="H9" s="7"/>
      <c r="I9" s="59">
        <v>471.35</v>
      </c>
      <c r="J9" s="9">
        <v>178.5</v>
      </c>
      <c r="K9" s="60">
        <v>70.7</v>
      </c>
      <c r="L9" s="16">
        <v>0</v>
      </c>
      <c r="M9" s="8" t="s">
        <v>165</v>
      </c>
      <c r="N9" s="10"/>
    </row>
    <row r="10" spans="1:21" x14ac:dyDescent="0.2">
      <c r="A10" s="4" t="s">
        <v>39</v>
      </c>
      <c r="B10" s="4" t="s">
        <v>40</v>
      </c>
      <c r="C10" s="4" t="s">
        <v>41</v>
      </c>
      <c r="E10" s="5">
        <v>2</v>
      </c>
      <c r="F10" s="6">
        <v>21288</v>
      </c>
      <c r="G10" s="7" t="s">
        <v>27</v>
      </c>
      <c r="H10" s="7"/>
      <c r="I10" s="59">
        <v>637.32000000000005</v>
      </c>
      <c r="J10" s="9">
        <v>190</v>
      </c>
      <c r="K10" s="60">
        <v>95.6</v>
      </c>
      <c r="L10" s="16">
        <v>1</v>
      </c>
      <c r="M10" s="8" t="s">
        <v>166</v>
      </c>
      <c r="N10" s="10"/>
    </row>
    <row r="11" spans="1:21" x14ac:dyDescent="0.2">
      <c r="A11" s="4" t="s">
        <v>42</v>
      </c>
      <c r="B11" s="4" t="s">
        <v>43</v>
      </c>
      <c r="C11" s="4" t="s">
        <v>157</v>
      </c>
      <c r="E11" s="5">
        <v>2</v>
      </c>
      <c r="F11" s="6">
        <v>21485</v>
      </c>
      <c r="G11" s="7" t="s">
        <v>27</v>
      </c>
      <c r="H11" s="7"/>
      <c r="I11" s="59">
        <v>497.91</v>
      </c>
      <c r="J11" s="9">
        <v>192</v>
      </c>
      <c r="K11" s="60">
        <v>74.69</v>
      </c>
      <c r="L11" s="16">
        <v>3</v>
      </c>
      <c r="M11" s="8" t="s">
        <v>167</v>
      </c>
      <c r="N11" s="10"/>
    </row>
    <row r="12" spans="1:21" x14ac:dyDescent="0.2">
      <c r="A12" s="4" t="s">
        <v>44</v>
      </c>
      <c r="B12" s="4" t="s">
        <v>45</v>
      </c>
      <c r="C12" s="4" t="s">
        <v>46</v>
      </c>
      <c r="E12" s="5">
        <v>3</v>
      </c>
      <c r="F12" s="6">
        <v>21626</v>
      </c>
      <c r="G12" s="7" t="s">
        <v>27</v>
      </c>
      <c r="H12" s="7"/>
      <c r="I12" s="59">
        <v>494.59</v>
      </c>
      <c r="J12" s="9">
        <v>192</v>
      </c>
      <c r="K12" s="60">
        <v>74.19</v>
      </c>
      <c r="L12" s="16">
        <v>3</v>
      </c>
      <c r="M12" s="8" t="s">
        <v>168</v>
      </c>
      <c r="N12" s="10"/>
    </row>
    <row r="13" spans="1:21" x14ac:dyDescent="0.2">
      <c r="A13" s="4" t="s">
        <v>47</v>
      </c>
      <c r="B13" s="4" t="s">
        <v>48</v>
      </c>
      <c r="C13" s="4" t="s">
        <v>49</v>
      </c>
      <c r="E13" s="5">
        <v>2</v>
      </c>
      <c r="F13" s="6">
        <v>21632</v>
      </c>
      <c r="G13" s="7" t="s">
        <v>27</v>
      </c>
      <c r="H13" s="7"/>
      <c r="I13" s="59">
        <v>468.03</v>
      </c>
      <c r="J13" s="9">
        <v>187</v>
      </c>
      <c r="K13" s="60">
        <v>70.2</v>
      </c>
      <c r="L13" s="16">
        <v>2</v>
      </c>
      <c r="M13" s="8" t="s">
        <v>170</v>
      </c>
      <c r="N13" s="10"/>
    </row>
    <row r="14" spans="1:21" x14ac:dyDescent="0.2">
      <c r="A14" s="4" t="s">
        <v>50</v>
      </c>
      <c r="B14" s="4" t="s">
        <v>51</v>
      </c>
      <c r="C14" s="4" t="s">
        <v>52</v>
      </c>
      <c r="E14" s="5">
        <v>2</v>
      </c>
      <c r="F14" s="6">
        <v>22690</v>
      </c>
      <c r="G14" s="7" t="s">
        <v>14</v>
      </c>
      <c r="H14" s="7"/>
      <c r="I14" s="59">
        <v>504.55</v>
      </c>
      <c r="J14" s="9">
        <v>187</v>
      </c>
      <c r="K14" s="60">
        <v>75.680000000000007</v>
      </c>
      <c r="L14" s="16">
        <v>2</v>
      </c>
      <c r="M14" s="8" t="s">
        <v>161</v>
      </c>
      <c r="N14" s="10"/>
    </row>
    <row r="15" spans="1:21" x14ac:dyDescent="0.2">
      <c r="A15" s="4" t="s">
        <v>53</v>
      </c>
      <c r="B15" s="4" t="s">
        <v>54</v>
      </c>
      <c r="C15" s="4" t="s">
        <v>55</v>
      </c>
      <c r="E15" s="5">
        <v>2</v>
      </c>
      <c r="F15" s="6">
        <v>23011</v>
      </c>
      <c r="G15" s="7" t="s">
        <v>56</v>
      </c>
      <c r="H15" s="7"/>
      <c r="I15" s="59">
        <v>504.55</v>
      </c>
      <c r="J15" s="9">
        <v>187</v>
      </c>
      <c r="K15" s="60">
        <v>75.680000000000007</v>
      </c>
      <c r="L15" s="16">
        <v>1</v>
      </c>
      <c r="M15" s="8" t="s">
        <v>171</v>
      </c>
      <c r="N15" s="10"/>
    </row>
    <row r="16" spans="1:21" x14ac:dyDescent="0.2">
      <c r="A16" s="4" t="s">
        <v>57</v>
      </c>
      <c r="B16" s="4" t="s">
        <v>58</v>
      </c>
      <c r="C16" s="4" t="s">
        <v>38</v>
      </c>
      <c r="D16" s="4" t="s">
        <v>59</v>
      </c>
      <c r="E16" s="5">
        <v>3</v>
      </c>
      <c r="F16" s="6">
        <v>23149</v>
      </c>
      <c r="G16" s="7" t="s">
        <v>14</v>
      </c>
      <c r="H16" s="7"/>
      <c r="I16" s="59">
        <v>657.24</v>
      </c>
      <c r="J16" s="9">
        <v>187</v>
      </c>
      <c r="K16" s="60">
        <v>98.59</v>
      </c>
      <c r="L16" s="16">
        <v>0</v>
      </c>
      <c r="M16" s="8" t="s">
        <v>172</v>
      </c>
      <c r="N16" s="10"/>
    </row>
    <row r="17" spans="1:14" x14ac:dyDescent="0.2">
      <c r="A17" s="4" t="s">
        <v>60</v>
      </c>
      <c r="B17" s="4" t="s">
        <v>61</v>
      </c>
      <c r="C17" s="4" t="s">
        <v>62</v>
      </c>
      <c r="E17" s="5">
        <v>2</v>
      </c>
      <c r="F17" s="6">
        <v>23237</v>
      </c>
      <c r="G17" s="7" t="s">
        <v>23</v>
      </c>
      <c r="H17" s="7" t="s">
        <v>31</v>
      </c>
      <c r="I17" s="59">
        <v>718.65</v>
      </c>
      <c r="J17" s="9">
        <v>187</v>
      </c>
      <c r="K17" s="60">
        <v>107.8</v>
      </c>
      <c r="L17" s="16">
        <v>1</v>
      </c>
      <c r="M17" s="8" t="s">
        <v>173</v>
      </c>
      <c r="N17" s="10"/>
    </row>
    <row r="18" spans="1:14" x14ac:dyDescent="0.2">
      <c r="A18" s="4" t="s">
        <v>63</v>
      </c>
      <c r="B18" s="4" t="s">
        <v>64</v>
      </c>
      <c r="C18" s="4" t="s">
        <v>65</v>
      </c>
      <c r="E18" s="5">
        <v>2</v>
      </c>
      <c r="F18" s="6">
        <v>23395</v>
      </c>
      <c r="G18" s="7" t="s">
        <v>14</v>
      </c>
      <c r="H18" s="7"/>
      <c r="I18" s="59">
        <v>509.53</v>
      </c>
      <c r="J18" s="9">
        <v>178.5</v>
      </c>
      <c r="K18" s="60">
        <v>76.430000000000007</v>
      </c>
      <c r="L18" s="16">
        <v>2</v>
      </c>
      <c r="M18" s="8" t="s">
        <v>163</v>
      </c>
      <c r="N18" s="10"/>
    </row>
    <row r="19" spans="1:14" x14ac:dyDescent="0.2">
      <c r="A19" s="4" t="s">
        <v>66</v>
      </c>
      <c r="B19" s="4" t="s">
        <v>67</v>
      </c>
      <c r="C19" s="4" t="s">
        <v>68</v>
      </c>
      <c r="D19" s="4" t="s">
        <v>69</v>
      </c>
      <c r="E19" s="5">
        <v>3</v>
      </c>
      <c r="F19" s="6">
        <v>23601</v>
      </c>
      <c r="G19" s="7" t="s">
        <v>23</v>
      </c>
      <c r="H19" s="7" t="s">
        <v>31</v>
      </c>
      <c r="I19" s="59">
        <v>763.46</v>
      </c>
      <c r="J19" s="9">
        <v>187</v>
      </c>
      <c r="K19" s="60">
        <v>114.52</v>
      </c>
      <c r="L19" s="16">
        <v>2</v>
      </c>
      <c r="M19" s="8" t="s">
        <v>164</v>
      </c>
      <c r="N19" s="10"/>
    </row>
    <row r="20" spans="1:14" x14ac:dyDescent="0.2">
      <c r="A20" s="4" t="s">
        <v>72</v>
      </c>
      <c r="B20" s="4" t="s">
        <v>73</v>
      </c>
      <c r="C20" s="4" t="s">
        <v>74</v>
      </c>
      <c r="D20" s="4" t="s">
        <v>75</v>
      </c>
      <c r="E20" s="5">
        <v>4</v>
      </c>
      <c r="F20" s="6">
        <v>24053</v>
      </c>
      <c r="G20" s="7" t="s">
        <v>17</v>
      </c>
      <c r="H20" s="7" t="s">
        <v>76</v>
      </c>
      <c r="I20" s="59">
        <v>1161.79</v>
      </c>
      <c r="J20" s="9">
        <v>187</v>
      </c>
      <c r="K20" s="60">
        <v>174.27</v>
      </c>
      <c r="L20" s="16">
        <v>1</v>
      </c>
      <c r="M20" s="8" t="s">
        <v>171</v>
      </c>
      <c r="N20" s="10"/>
    </row>
    <row r="21" spans="1:14" x14ac:dyDescent="0.2">
      <c r="A21" s="4" t="s">
        <v>77</v>
      </c>
      <c r="B21" s="4" t="s">
        <v>78</v>
      </c>
      <c r="C21" s="4" t="s">
        <v>158</v>
      </c>
      <c r="E21" s="5">
        <v>2</v>
      </c>
      <c r="F21" s="6">
        <v>24119</v>
      </c>
      <c r="G21" s="7" t="s">
        <v>17</v>
      </c>
      <c r="H21" s="7"/>
      <c r="I21" s="59">
        <v>481.31</v>
      </c>
      <c r="J21" s="9">
        <v>144.5</v>
      </c>
      <c r="K21" s="60">
        <v>72.2</v>
      </c>
      <c r="L21" s="16">
        <v>1</v>
      </c>
      <c r="M21" s="8" t="s">
        <v>170</v>
      </c>
      <c r="N21" s="10"/>
    </row>
    <row r="22" spans="1:14" x14ac:dyDescent="0.2">
      <c r="A22" s="4" t="s">
        <v>70</v>
      </c>
      <c r="B22" s="4" t="s">
        <v>71</v>
      </c>
      <c r="C22" s="4" t="s">
        <v>26</v>
      </c>
      <c r="E22" s="5">
        <v>3</v>
      </c>
      <c r="F22" s="6">
        <v>24134</v>
      </c>
      <c r="G22" s="7" t="s">
        <v>14</v>
      </c>
      <c r="H22" s="7"/>
      <c r="I22" s="59">
        <v>521.14</v>
      </c>
      <c r="J22" s="9">
        <v>187</v>
      </c>
      <c r="K22" s="60">
        <v>78.17</v>
      </c>
      <c r="L22" s="16">
        <v>0</v>
      </c>
      <c r="M22" s="8" t="s">
        <v>171</v>
      </c>
      <c r="N22" s="10"/>
    </row>
    <row r="23" spans="1:14" x14ac:dyDescent="0.2">
      <c r="A23" s="4" t="s">
        <v>79</v>
      </c>
      <c r="B23" s="4" t="s">
        <v>80</v>
      </c>
      <c r="C23" s="4" t="s">
        <v>81</v>
      </c>
      <c r="E23" s="5">
        <v>2</v>
      </c>
      <c r="F23" s="6">
        <v>24154</v>
      </c>
      <c r="G23" s="7" t="s">
        <v>14</v>
      </c>
      <c r="H23" s="7"/>
      <c r="I23" s="59">
        <v>501.23</v>
      </c>
      <c r="J23" s="9">
        <v>170</v>
      </c>
      <c r="K23" s="60">
        <v>75.180000000000007</v>
      </c>
      <c r="L23" s="16">
        <v>4</v>
      </c>
      <c r="M23" s="8" t="s">
        <v>167</v>
      </c>
      <c r="N23" s="10"/>
    </row>
    <row r="24" spans="1:14" x14ac:dyDescent="0.2">
      <c r="A24" s="4" t="s">
        <v>82</v>
      </c>
      <c r="B24" s="4" t="s">
        <v>83</v>
      </c>
      <c r="C24" s="4" t="s">
        <v>84</v>
      </c>
      <c r="E24" s="5">
        <v>2</v>
      </c>
      <c r="F24" s="6">
        <v>24290</v>
      </c>
      <c r="G24" s="7" t="s">
        <v>14</v>
      </c>
      <c r="H24" s="7"/>
      <c r="I24" s="59">
        <v>509.53</v>
      </c>
      <c r="J24" s="9">
        <v>187</v>
      </c>
      <c r="K24" s="60">
        <v>76.430000000000007</v>
      </c>
      <c r="L24" s="16">
        <v>5</v>
      </c>
      <c r="M24" s="8" t="s">
        <v>165</v>
      </c>
      <c r="N24" s="10"/>
    </row>
    <row r="25" spans="1:14" x14ac:dyDescent="0.2">
      <c r="A25" s="4" t="s">
        <v>85</v>
      </c>
      <c r="B25" s="4" t="s">
        <v>86</v>
      </c>
      <c r="C25" s="4" t="s">
        <v>87</v>
      </c>
      <c r="E25" s="5">
        <v>2</v>
      </c>
      <c r="F25" s="6">
        <v>24333</v>
      </c>
      <c r="G25" s="7" t="s">
        <v>17</v>
      </c>
      <c r="H25" s="7"/>
      <c r="I25" s="59">
        <v>471.35</v>
      </c>
      <c r="J25" s="9">
        <v>187</v>
      </c>
      <c r="K25" s="60">
        <v>70.7</v>
      </c>
      <c r="L25" s="16">
        <v>1</v>
      </c>
      <c r="M25" s="8" t="s">
        <v>169</v>
      </c>
      <c r="N25" s="10"/>
    </row>
    <row r="26" spans="1:14" x14ac:dyDescent="0.2">
      <c r="A26" s="4" t="s">
        <v>88</v>
      </c>
      <c r="B26" s="4" t="s">
        <v>89</v>
      </c>
      <c r="C26" s="4" t="s">
        <v>90</v>
      </c>
      <c r="D26" s="4" t="s">
        <v>69</v>
      </c>
      <c r="E26" s="5">
        <v>3</v>
      </c>
      <c r="F26" s="6">
        <v>24455</v>
      </c>
      <c r="G26" s="7" t="s">
        <v>14</v>
      </c>
      <c r="H26" s="7"/>
      <c r="I26" s="59">
        <v>657.24</v>
      </c>
      <c r="J26" s="9">
        <v>187</v>
      </c>
      <c r="K26" s="60">
        <v>98.59</v>
      </c>
      <c r="L26" s="16">
        <v>2</v>
      </c>
      <c r="M26" s="8" t="s">
        <v>163</v>
      </c>
      <c r="N26" s="10"/>
    </row>
    <row r="27" spans="1:14" x14ac:dyDescent="0.2">
      <c r="A27" s="4" t="s">
        <v>91</v>
      </c>
      <c r="B27" s="4" t="s">
        <v>92</v>
      </c>
      <c r="C27" s="4" t="s">
        <v>93</v>
      </c>
      <c r="E27" s="5">
        <v>2</v>
      </c>
      <c r="F27" s="6">
        <v>24708</v>
      </c>
      <c r="G27" s="7" t="s">
        <v>27</v>
      </c>
      <c r="H27" s="7"/>
      <c r="I27" s="59">
        <v>464.71</v>
      </c>
      <c r="J27" s="9">
        <v>187</v>
      </c>
      <c r="K27" s="60">
        <v>69.709999999999994</v>
      </c>
      <c r="L27" s="16">
        <v>2</v>
      </c>
      <c r="M27" s="8" t="s">
        <v>170</v>
      </c>
      <c r="N27" s="10"/>
    </row>
    <row r="28" spans="1:14" x14ac:dyDescent="0.2">
      <c r="A28" s="4" t="s">
        <v>94</v>
      </c>
      <c r="B28" s="4" t="s">
        <v>95</v>
      </c>
      <c r="C28" s="4" t="s">
        <v>26</v>
      </c>
      <c r="E28" s="5">
        <v>1</v>
      </c>
      <c r="F28" s="6">
        <v>25173</v>
      </c>
      <c r="G28" s="7" t="s">
        <v>14</v>
      </c>
      <c r="H28" s="7"/>
      <c r="I28" s="59">
        <v>497.91</v>
      </c>
      <c r="J28" s="9">
        <v>144.5</v>
      </c>
      <c r="K28" s="60">
        <v>74.69</v>
      </c>
      <c r="L28" s="16">
        <v>2</v>
      </c>
      <c r="M28" s="8" t="s">
        <v>161</v>
      </c>
      <c r="N28" s="10"/>
    </row>
    <row r="29" spans="1:14" x14ac:dyDescent="0.2">
      <c r="A29" s="4" t="s">
        <v>96</v>
      </c>
      <c r="B29" s="4" t="s">
        <v>97</v>
      </c>
      <c r="C29" s="4" t="s">
        <v>90</v>
      </c>
      <c r="E29" s="5">
        <v>1</v>
      </c>
      <c r="F29" s="6">
        <v>25268</v>
      </c>
      <c r="G29" s="7" t="s">
        <v>17</v>
      </c>
      <c r="H29" s="7"/>
      <c r="I29" s="59">
        <v>496.25</v>
      </c>
      <c r="J29" s="9">
        <v>170</v>
      </c>
      <c r="K29" s="60">
        <v>74.44</v>
      </c>
      <c r="L29" s="16">
        <v>2</v>
      </c>
      <c r="M29" s="8" t="s">
        <v>162</v>
      </c>
      <c r="N29" s="10"/>
    </row>
    <row r="30" spans="1:14" x14ac:dyDescent="0.2">
      <c r="A30" s="4" t="s">
        <v>98</v>
      </c>
      <c r="B30" s="4" t="s">
        <v>99</v>
      </c>
      <c r="C30" s="4" t="s">
        <v>100</v>
      </c>
      <c r="D30" s="4" t="s">
        <v>69</v>
      </c>
      <c r="E30" s="5">
        <v>2</v>
      </c>
      <c r="F30" s="6">
        <v>25465</v>
      </c>
      <c r="G30" s="7" t="s">
        <v>101</v>
      </c>
      <c r="H30" s="7"/>
      <c r="I30" s="59">
        <v>627.37</v>
      </c>
      <c r="J30" s="9">
        <v>200</v>
      </c>
      <c r="K30" s="60">
        <v>94.11</v>
      </c>
      <c r="L30" s="16">
        <v>3</v>
      </c>
      <c r="M30" s="8" t="s">
        <v>163</v>
      </c>
      <c r="N30" s="10"/>
    </row>
    <row r="31" spans="1:14" x14ac:dyDescent="0.2">
      <c r="A31" s="4" t="s">
        <v>102</v>
      </c>
      <c r="B31" s="4" t="s">
        <v>103</v>
      </c>
      <c r="C31" s="4" t="s">
        <v>52</v>
      </c>
      <c r="E31" s="5">
        <v>1</v>
      </c>
      <c r="F31" s="6">
        <v>25697</v>
      </c>
      <c r="G31" s="7" t="s">
        <v>14</v>
      </c>
      <c r="H31" s="7"/>
      <c r="I31" s="59">
        <v>507.87</v>
      </c>
      <c r="J31" s="9">
        <v>187</v>
      </c>
      <c r="K31" s="60">
        <v>76.180000000000007</v>
      </c>
      <c r="L31" s="16">
        <v>3</v>
      </c>
      <c r="M31" s="8" t="s">
        <v>169</v>
      </c>
      <c r="N31" s="10"/>
    </row>
    <row r="32" spans="1:14" x14ac:dyDescent="0.2">
      <c r="A32" s="4" t="s">
        <v>104</v>
      </c>
      <c r="B32" s="4" t="s">
        <v>105</v>
      </c>
      <c r="C32" s="4" t="s">
        <v>106</v>
      </c>
      <c r="E32" s="5">
        <v>1</v>
      </c>
      <c r="F32" s="6">
        <v>25850</v>
      </c>
      <c r="G32" s="7" t="s">
        <v>17</v>
      </c>
      <c r="H32" s="7"/>
      <c r="I32" s="59">
        <v>494.59</v>
      </c>
      <c r="J32" s="9">
        <v>187</v>
      </c>
      <c r="K32" s="60">
        <v>74.19</v>
      </c>
      <c r="L32" s="16">
        <v>0</v>
      </c>
      <c r="M32" s="8" t="s">
        <v>164</v>
      </c>
      <c r="N32" s="10"/>
    </row>
    <row r="33" spans="1:14" x14ac:dyDescent="0.2">
      <c r="A33" s="4" t="s">
        <v>107</v>
      </c>
      <c r="B33" s="4" t="s">
        <v>108</v>
      </c>
      <c r="C33" s="4" t="s">
        <v>109</v>
      </c>
      <c r="E33" s="5">
        <v>2</v>
      </c>
      <c r="F33" s="6">
        <v>25934</v>
      </c>
      <c r="G33" s="7" t="s">
        <v>27</v>
      </c>
      <c r="H33" s="7"/>
      <c r="I33" s="59">
        <v>489.61</v>
      </c>
      <c r="J33" s="9">
        <v>187</v>
      </c>
      <c r="K33" s="60">
        <v>73.44</v>
      </c>
      <c r="L33" s="16">
        <v>1</v>
      </c>
      <c r="M33" s="8" t="s">
        <v>165</v>
      </c>
      <c r="N33" s="10"/>
    </row>
    <row r="34" spans="1:14" x14ac:dyDescent="0.2">
      <c r="A34" s="4" t="s">
        <v>110</v>
      </c>
      <c r="B34" s="4" t="s">
        <v>111</v>
      </c>
      <c r="C34" s="4" t="s">
        <v>112</v>
      </c>
      <c r="E34" s="5">
        <v>2</v>
      </c>
      <c r="F34" s="6">
        <v>26045</v>
      </c>
      <c r="G34" s="7" t="s">
        <v>23</v>
      </c>
      <c r="H34" s="7"/>
      <c r="I34" s="59">
        <v>629.02</v>
      </c>
      <c r="J34" s="9">
        <v>187</v>
      </c>
      <c r="K34" s="60">
        <v>94.35</v>
      </c>
      <c r="L34" s="16">
        <v>1</v>
      </c>
      <c r="M34" s="8" t="s">
        <v>166</v>
      </c>
      <c r="N34" s="10"/>
    </row>
    <row r="35" spans="1:14" x14ac:dyDescent="0.2">
      <c r="A35" s="4" t="s">
        <v>113</v>
      </c>
      <c r="B35" s="4" t="s">
        <v>114</v>
      </c>
      <c r="C35" s="4" t="s">
        <v>115</v>
      </c>
      <c r="E35" s="5">
        <v>2</v>
      </c>
      <c r="F35" s="6">
        <v>26162</v>
      </c>
      <c r="G35" s="7" t="s">
        <v>27</v>
      </c>
      <c r="H35" s="7"/>
      <c r="I35" s="59">
        <v>531.1</v>
      </c>
      <c r="J35" s="9">
        <v>195</v>
      </c>
      <c r="K35" s="60">
        <v>79.67</v>
      </c>
      <c r="L35" s="16">
        <v>1</v>
      </c>
      <c r="M35" s="8" t="s">
        <v>167</v>
      </c>
      <c r="N35" s="10"/>
    </row>
    <row r="36" spans="1:14" x14ac:dyDescent="0.2">
      <c r="A36" s="4" t="s">
        <v>116</v>
      </c>
      <c r="B36" s="4" t="s">
        <v>117</v>
      </c>
      <c r="C36" s="4" t="s">
        <v>13</v>
      </c>
      <c r="E36" s="5">
        <v>2</v>
      </c>
      <c r="F36" s="6">
        <v>26216</v>
      </c>
      <c r="G36" s="7" t="s">
        <v>14</v>
      </c>
      <c r="H36" s="7"/>
      <c r="I36" s="59">
        <v>534.41999999999996</v>
      </c>
      <c r="J36" s="9">
        <v>187</v>
      </c>
      <c r="K36" s="60">
        <v>80.16</v>
      </c>
      <c r="L36" s="16">
        <v>2</v>
      </c>
      <c r="M36" s="8" t="s">
        <v>168</v>
      </c>
      <c r="N36" s="10"/>
    </row>
    <row r="37" spans="1:14" x14ac:dyDescent="0.2">
      <c r="A37" s="4" t="s">
        <v>118</v>
      </c>
      <c r="B37" s="4" t="s">
        <v>119</v>
      </c>
      <c r="C37" s="4" t="s">
        <v>120</v>
      </c>
      <c r="E37" s="5">
        <v>2</v>
      </c>
      <c r="F37" s="6">
        <v>26219</v>
      </c>
      <c r="G37" s="7" t="s">
        <v>14</v>
      </c>
      <c r="H37" s="7"/>
      <c r="I37" s="59">
        <v>494.59</v>
      </c>
      <c r="J37" s="9">
        <v>187</v>
      </c>
      <c r="K37" s="60">
        <v>74.19</v>
      </c>
      <c r="L37" s="16">
        <v>2</v>
      </c>
      <c r="M37" s="8" t="s">
        <v>170</v>
      </c>
      <c r="N37" s="10"/>
    </row>
    <row r="38" spans="1:14" x14ac:dyDescent="0.2">
      <c r="A38" s="4" t="s">
        <v>121</v>
      </c>
      <c r="B38" s="4" t="s">
        <v>122</v>
      </c>
      <c r="C38" s="4" t="s">
        <v>123</v>
      </c>
      <c r="E38" s="5">
        <v>1</v>
      </c>
      <c r="F38" s="6">
        <v>26415</v>
      </c>
      <c r="G38" s="7" t="s">
        <v>14</v>
      </c>
      <c r="H38" s="7"/>
      <c r="I38" s="59">
        <v>501.23</v>
      </c>
      <c r="J38" s="9">
        <v>196</v>
      </c>
      <c r="K38" s="60">
        <v>75.180000000000007</v>
      </c>
      <c r="L38" s="16">
        <v>0</v>
      </c>
      <c r="M38" s="8" t="s">
        <v>161</v>
      </c>
      <c r="N38" s="10"/>
    </row>
    <row r="39" spans="1:14" x14ac:dyDescent="0.2">
      <c r="A39" s="4" t="s">
        <v>124</v>
      </c>
      <c r="B39" s="4" t="s">
        <v>125</v>
      </c>
      <c r="C39" s="4" t="s">
        <v>74</v>
      </c>
      <c r="D39" s="4" t="s">
        <v>126</v>
      </c>
      <c r="E39" s="5">
        <v>1</v>
      </c>
      <c r="F39" s="6">
        <v>26492</v>
      </c>
      <c r="G39" s="7" t="s">
        <v>27</v>
      </c>
      <c r="H39" s="7"/>
      <c r="I39" s="59">
        <v>516.16999999999996</v>
      </c>
      <c r="J39" s="9">
        <v>187</v>
      </c>
      <c r="K39" s="60">
        <v>77.430000000000007</v>
      </c>
      <c r="L39" s="16">
        <v>0</v>
      </c>
      <c r="M39" s="8" t="s">
        <v>171</v>
      </c>
      <c r="N39" s="10"/>
    </row>
    <row r="40" spans="1:14" x14ac:dyDescent="0.2">
      <c r="A40" s="4" t="s">
        <v>127</v>
      </c>
      <c r="B40" s="4" t="s">
        <v>128</v>
      </c>
      <c r="C40" s="4" t="s">
        <v>129</v>
      </c>
      <c r="E40" s="5">
        <v>2</v>
      </c>
      <c r="F40" s="6">
        <v>26661</v>
      </c>
      <c r="G40" s="7" t="s">
        <v>101</v>
      </c>
      <c r="H40" s="7"/>
      <c r="I40" s="59">
        <v>431.52</v>
      </c>
      <c r="J40" s="9">
        <v>187</v>
      </c>
      <c r="K40" s="60">
        <v>64.73</v>
      </c>
      <c r="L40" s="16">
        <v>1</v>
      </c>
      <c r="M40" s="8" t="s">
        <v>172</v>
      </c>
      <c r="N40" s="10"/>
    </row>
    <row r="41" spans="1:14" x14ac:dyDescent="0.2">
      <c r="A41" s="4" t="s">
        <v>130</v>
      </c>
      <c r="B41" s="4" t="s">
        <v>131</v>
      </c>
      <c r="C41" s="4" t="s">
        <v>132</v>
      </c>
      <c r="E41" s="5">
        <v>1</v>
      </c>
      <c r="F41" s="6">
        <v>26994</v>
      </c>
      <c r="G41" s="7" t="s">
        <v>101</v>
      </c>
      <c r="H41" s="7"/>
      <c r="I41" s="59">
        <v>517.83000000000004</v>
      </c>
      <c r="J41" s="9">
        <v>144.5</v>
      </c>
      <c r="K41" s="60">
        <v>77.67</v>
      </c>
      <c r="L41" s="16">
        <v>0</v>
      </c>
      <c r="M41" s="8" t="s">
        <v>163</v>
      </c>
      <c r="N41" s="10"/>
    </row>
    <row r="42" spans="1:14" x14ac:dyDescent="0.2">
      <c r="A42" s="4" t="s">
        <v>133</v>
      </c>
      <c r="B42" s="4" t="s">
        <v>134</v>
      </c>
      <c r="C42" s="4" t="s">
        <v>30</v>
      </c>
      <c r="E42" s="5">
        <v>3</v>
      </c>
      <c r="F42" s="6">
        <v>27086</v>
      </c>
      <c r="G42" s="7" t="s">
        <v>14</v>
      </c>
      <c r="H42" s="7"/>
      <c r="I42" s="59">
        <v>497.91</v>
      </c>
      <c r="J42" s="9">
        <v>187</v>
      </c>
      <c r="K42" s="60">
        <v>74.69</v>
      </c>
      <c r="L42" s="16">
        <v>3</v>
      </c>
      <c r="M42" s="8" t="s">
        <v>164</v>
      </c>
      <c r="N42" s="10"/>
    </row>
    <row r="43" spans="1:14" x14ac:dyDescent="0.2">
      <c r="A43" s="4" t="s">
        <v>135</v>
      </c>
      <c r="B43" s="4" t="s">
        <v>136</v>
      </c>
      <c r="C43" s="4" t="s">
        <v>100</v>
      </c>
      <c r="E43" s="5">
        <v>2</v>
      </c>
      <c r="F43" s="6">
        <v>28283</v>
      </c>
      <c r="G43" s="7" t="s">
        <v>101</v>
      </c>
      <c r="H43" s="7"/>
      <c r="I43" s="59">
        <v>464.71</v>
      </c>
      <c r="J43" s="9">
        <v>187</v>
      </c>
      <c r="K43" s="60">
        <v>69.709999999999994</v>
      </c>
      <c r="L43" s="16">
        <v>3</v>
      </c>
      <c r="M43" s="8" t="s">
        <v>171</v>
      </c>
      <c r="N43" s="10"/>
    </row>
    <row r="44" spans="1:14" x14ac:dyDescent="0.2">
      <c r="A44" s="4" t="s">
        <v>137</v>
      </c>
      <c r="B44" s="4" t="s">
        <v>138</v>
      </c>
      <c r="C44" s="4" t="s">
        <v>13</v>
      </c>
      <c r="E44" s="5">
        <v>4</v>
      </c>
      <c r="F44" s="6">
        <v>28831</v>
      </c>
      <c r="G44" s="7" t="s">
        <v>101</v>
      </c>
      <c r="H44" s="7"/>
      <c r="I44" s="59">
        <v>494.59</v>
      </c>
      <c r="J44" s="9">
        <v>187</v>
      </c>
      <c r="K44" s="60">
        <v>74.19</v>
      </c>
      <c r="L44" s="16">
        <v>0</v>
      </c>
      <c r="M44" s="8" t="s">
        <v>170</v>
      </c>
      <c r="N44" s="10"/>
    </row>
    <row r="45" spans="1:14" x14ac:dyDescent="0.2">
      <c r="A45" s="4" t="s">
        <v>139</v>
      </c>
      <c r="B45" s="4" t="s">
        <v>140</v>
      </c>
      <c r="C45" s="4" t="s">
        <v>141</v>
      </c>
      <c r="D45" s="4" t="s">
        <v>69</v>
      </c>
      <c r="E45" s="5">
        <v>2</v>
      </c>
      <c r="F45" s="6">
        <v>29139</v>
      </c>
      <c r="G45" s="7" t="s">
        <v>101</v>
      </c>
      <c r="H45" s="7"/>
      <c r="I45" s="59">
        <v>541.05999999999995</v>
      </c>
      <c r="J45" s="9">
        <v>187</v>
      </c>
      <c r="K45" s="60">
        <v>81.16</v>
      </c>
      <c r="L45" s="16">
        <v>2</v>
      </c>
      <c r="M45" s="8" t="s">
        <v>171</v>
      </c>
      <c r="N45" s="10"/>
    </row>
    <row r="46" spans="1:14" x14ac:dyDescent="0.2">
      <c r="A46" s="4" t="s">
        <v>156</v>
      </c>
      <c r="B46" s="4" t="s">
        <v>12</v>
      </c>
      <c r="C46" s="4" t="s">
        <v>13</v>
      </c>
      <c r="E46" s="5">
        <v>2</v>
      </c>
      <c r="F46" s="6">
        <v>29913</v>
      </c>
      <c r="G46" s="7" t="s">
        <v>14</v>
      </c>
      <c r="H46" s="7"/>
      <c r="I46" s="59">
        <v>501.23</v>
      </c>
      <c r="J46" s="9">
        <v>187</v>
      </c>
      <c r="K46" s="60">
        <v>75.180000000000007</v>
      </c>
      <c r="L46" s="16">
        <v>2</v>
      </c>
      <c r="M46" s="8" t="s">
        <v>167</v>
      </c>
      <c r="N46" s="10"/>
    </row>
    <row r="47" spans="1:14" x14ac:dyDescent="0.2">
      <c r="A47" s="4" t="s">
        <v>142</v>
      </c>
      <c r="B47" s="4" t="s">
        <v>143</v>
      </c>
      <c r="C47" s="4" t="s">
        <v>144</v>
      </c>
      <c r="E47" s="5">
        <v>2</v>
      </c>
      <c r="F47" s="6">
        <v>30632</v>
      </c>
      <c r="G47" s="7" t="s">
        <v>14</v>
      </c>
      <c r="H47" s="7"/>
      <c r="I47" s="59">
        <v>489.61</v>
      </c>
      <c r="J47" s="9">
        <v>187</v>
      </c>
      <c r="K47" s="60">
        <v>73.44</v>
      </c>
      <c r="L47" s="16">
        <v>2</v>
      </c>
      <c r="M47" s="8" t="s">
        <v>165</v>
      </c>
      <c r="N47" s="10"/>
    </row>
    <row r="48" spans="1:14" x14ac:dyDescent="0.2">
      <c r="A48" s="4" t="s">
        <v>145</v>
      </c>
      <c r="B48" s="4" t="s">
        <v>146</v>
      </c>
      <c r="C48" s="4" t="s">
        <v>147</v>
      </c>
      <c r="E48" s="5">
        <v>4</v>
      </c>
      <c r="F48" s="6">
        <v>30632</v>
      </c>
      <c r="G48" s="7" t="s">
        <v>17</v>
      </c>
      <c r="H48" s="7"/>
      <c r="I48" s="59">
        <v>537.74</v>
      </c>
      <c r="J48" s="9">
        <v>187</v>
      </c>
      <c r="K48" s="60">
        <v>80.66</v>
      </c>
      <c r="L48" s="16">
        <v>1</v>
      </c>
      <c r="M48" s="8" t="s">
        <v>169</v>
      </c>
      <c r="N48" s="10"/>
    </row>
    <row r="49" spans="1:14" x14ac:dyDescent="0.2">
      <c r="A49" s="4" t="s">
        <v>148</v>
      </c>
      <c r="B49" s="4" t="s">
        <v>149</v>
      </c>
      <c r="C49" s="4" t="s">
        <v>26</v>
      </c>
      <c r="E49" s="5">
        <v>2</v>
      </c>
      <c r="F49" s="6">
        <v>30798</v>
      </c>
      <c r="G49" s="7" t="s">
        <v>14</v>
      </c>
      <c r="H49" s="7"/>
      <c r="I49" s="59">
        <v>514.51</v>
      </c>
      <c r="J49" s="9">
        <v>144.5</v>
      </c>
      <c r="K49" s="60">
        <v>77.180000000000007</v>
      </c>
      <c r="L49" s="16">
        <v>1</v>
      </c>
      <c r="M49" s="8" t="s">
        <v>163</v>
      </c>
      <c r="N49" s="10"/>
    </row>
    <row r="50" spans="1:14" x14ac:dyDescent="0.2">
      <c r="A50" s="4" t="s">
        <v>150</v>
      </c>
      <c r="B50" s="4" t="s">
        <v>151</v>
      </c>
      <c r="C50" s="4" t="s">
        <v>26</v>
      </c>
      <c r="E50" s="5">
        <v>3</v>
      </c>
      <c r="F50" s="6">
        <v>31769</v>
      </c>
      <c r="G50" s="7" t="s">
        <v>14</v>
      </c>
      <c r="H50" s="7"/>
      <c r="I50" s="59">
        <v>509.53</v>
      </c>
      <c r="J50" s="9">
        <v>194</v>
      </c>
      <c r="K50" s="60">
        <v>76.430000000000007</v>
      </c>
      <c r="L50" s="16">
        <v>2</v>
      </c>
      <c r="M50" s="8" t="s">
        <v>170</v>
      </c>
      <c r="N50" s="10"/>
    </row>
    <row r="51" spans="1:14" x14ac:dyDescent="0.2">
      <c r="A51" s="4" t="s">
        <v>152</v>
      </c>
      <c r="B51" s="4" t="s">
        <v>153</v>
      </c>
      <c r="C51" s="4" t="s">
        <v>74</v>
      </c>
      <c r="E51" s="5">
        <v>2</v>
      </c>
      <c r="F51" s="6">
        <v>32032</v>
      </c>
      <c r="G51" s="7" t="s">
        <v>17</v>
      </c>
      <c r="H51" s="7"/>
      <c r="I51" s="59">
        <v>487.95</v>
      </c>
      <c r="J51" s="9">
        <v>192</v>
      </c>
      <c r="K51" s="60">
        <v>73.19</v>
      </c>
      <c r="L51" s="16">
        <v>1</v>
      </c>
      <c r="M51" s="8" t="s">
        <v>161</v>
      </c>
      <c r="N51" s="10"/>
    </row>
    <row r="52" spans="1:14" x14ac:dyDescent="0.2">
      <c r="A52" s="4" t="s">
        <v>154</v>
      </c>
      <c r="B52" s="4" t="s">
        <v>155</v>
      </c>
      <c r="C52" s="4" t="s">
        <v>100</v>
      </c>
      <c r="E52" s="5">
        <v>1</v>
      </c>
      <c r="F52" s="6">
        <v>32503</v>
      </c>
      <c r="G52" s="7" t="s">
        <v>101</v>
      </c>
      <c r="H52" s="7"/>
      <c r="I52" s="59">
        <v>458.08</v>
      </c>
      <c r="J52" s="9">
        <v>170</v>
      </c>
      <c r="K52" s="60">
        <v>68.709999999999994</v>
      </c>
      <c r="L52" s="16">
        <v>0</v>
      </c>
      <c r="M52" s="8" t="s">
        <v>169</v>
      </c>
      <c r="N52" s="10"/>
    </row>
    <row r="53" spans="1:14" x14ac:dyDescent="0.2">
      <c r="A53" s="4" t="s">
        <v>159</v>
      </c>
      <c r="B53" s="4" t="s">
        <v>15</v>
      </c>
      <c r="C53" s="4" t="s">
        <v>16</v>
      </c>
      <c r="E53" s="5">
        <v>1</v>
      </c>
      <c r="F53" s="6">
        <v>33068</v>
      </c>
      <c r="G53" s="7" t="s">
        <v>17</v>
      </c>
      <c r="H53" s="7"/>
      <c r="I53" s="59">
        <v>461.4</v>
      </c>
      <c r="J53" s="9">
        <v>187</v>
      </c>
      <c r="K53" s="60">
        <v>69.209999999999994</v>
      </c>
      <c r="L53" s="16">
        <v>0</v>
      </c>
      <c r="M53" s="8" t="s">
        <v>169</v>
      </c>
      <c r="N53" s="10"/>
    </row>
    <row r="55" spans="1:14" x14ac:dyDescent="0.2">
      <c r="A55" s="12"/>
      <c r="B55" s="13"/>
    </row>
    <row r="59" spans="1:14" x14ac:dyDescent="0.2">
      <c r="C59" s="12"/>
      <c r="D59" s="12"/>
      <c r="E59" s="12"/>
      <c r="F59" s="13"/>
      <c r="G59" s="12"/>
      <c r="H59" s="13"/>
      <c r="I59" s="13"/>
      <c r="J59" s="13"/>
      <c r="K59" s="13"/>
      <c r="L59" s="13"/>
    </row>
    <row r="60" spans="1:14" x14ac:dyDescent="0.2">
      <c r="E60" s="14"/>
      <c r="F60" s="15"/>
      <c r="G60" s="14"/>
      <c r="H60" s="14"/>
      <c r="L60" s="4"/>
    </row>
    <row r="61" spans="1:14" x14ac:dyDescent="0.2">
      <c r="E61" s="14"/>
      <c r="F61" s="15"/>
      <c r="G61" s="14"/>
      <c r="H61" s="14"/>
      <c r="L61" s="4"/>
    </row>
    <row r="62" spans="1:14" x14ac:dyDescent="0.2">
      <c r="E62" s="14"/>
      <c r="F62" s="15"/>
      <c r="G62" s="14"/>
      <c r="H62" s="14"/>
      <c r="L62" s="4"/>
    </row>
    <row r="63" spans="1:14" x14ac:dyDescent="0.2">
      <c r="E63" s="14"/>
      <c r="F63" s="15"/>
      <c r="G63" s="14"/>
      <c r="H63" s="14"/>
      <c r="L63" s="4"/>
    </row>
    <row r="64" spans="1:14" x14ac:dyDescent="0.2">
      <c r="E64" s="14"/>
      <c r="F64" s="15"/>
      <c r="G64" s="14"/>
      <c r="H64" s="14"/>
      <c r="L64" s="4"/>
    </row>
    <row r="12170" spans="1:1" x14ac:dyDescent="0.2">
      <c r="A12170" s="12"/>
    </row>
  </sheetData>
  <phoneticPr fontId="2" type="noConversion"/>
  <pageMargins left="0.75" right="0.75" top="1" bottom="1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170"/>
  <sheetViews>
    <sheetView workbookViewId="0"/>
  </sheetViews>
  <sheetFormatPr defaultRowHeight="12.75" x14ac:dyDescent="0.2"/>
  <cols>
    <col min="1" max="1" width="13" style="4" customWidth="1"/>
    <col min="2" max="2" width="13.5703125" style="4" customWidth="1"/>
    <col min="3" max="3" width="9.85546875" style="4" customWidth="1"/>
    <col min="4" max="4" width="6.85546875" style="4" customWidth="1"/>
    <col min="5" max="5" width="5.85546875" style="4" customWidth="1"/>
    <col min="6" max="6" width="9.28515625" style="4" customWidth="1"/>
    <col min="7" max="7" width="11.7109375" style="4" customWidth="1"/>
    <col min="8" max="8" width="9.7109375" style="4" customWidth="1"/>
    <col min="9" max="9" width="11.42578125" style="4" customWidth="1"/>
    <col min="10" max="10" width="12.140625" style="11" customWidth="1"/>
    <col min="11" max="11" width="10.5703125" style="4" customWidth="1"/>
    <col min="12" max="12" width="6.28515625" style="11" customWidth="1"/>
    <col min="13" max="13" width="12.140625" bestFit="1" customWidth="1"/>
  </cols>
  <sheetData>
    <row r="1" spans="1:21" ht="15" x14ac:dyDescent="0.25">
      <c r="A1" s="61" t="s">
        <v>257</v>
      </c>
    </row>
    <row r="2" spans="1:21" ht="2.25" customHeight="1" x14ac:dyDescent="0.2"/>
    <row r="3" spans="1:21" ht="25.5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2" t="s">
        <v>5</v>
      </c>
      <c r="G3" s="1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160</v>
      </c>
      <c r="N3" s="3"/>
      <c r="O3" s="3"/>
      <c r="P3" s="3"/>
      <c r="Q3" s="3"/>
      <c r="R3" s="3"/>
      <c r="S3" s="3"/>
      <c r="T3" s="3"/>
      <c r="U3" s="3"/>
    </row>
    <row r="4" spans="1:21" x14ac:dyDescent="0.2">
      <c r="A4" s="4" t="s">
        <v>18</v>
      </c>
      <c r="B4" s="4" t="s">
        <v>19</v>
      </c>
      <c r="C4" s="4" t="s">
        <v>20</v>
      </c>
      <c r="E4" s="5">
        <v>2</v>
      </c>
      <c r="F4" s="6">
        <v>19711</v>
      </c>
      <c r="G4" s="7" t="s">
        <v>14</v>
      </c>
      <c r="H4" s="7"/>
      <c r="I4" s="59">
        <v>534.41999999999996</v>
      </c>
      <c r="J4" s="9">
        <v>153</v>
      </c>
      <c r="K4" s="60">
        <v>80.16</v>
      </c>
      <c r="L4" s="16">
        <v>2</v>
      </c>
      <c r="M4" s="8" t="s">
        <v>161</v>
      </c>
      <c r="N4" s="10"/>
    </row>
    <row r="5" spans="1:21" x14ac:dyDescent="0.2">
      <c r="A5" s="4" t="s">
        <v>21</v>
      </c>
      <c r="B5" s="4" t="s">
        <v>22</v>
      </c>
      <c r="C5" s="4" t="s">
        <v>13</v>
      </c>
      <c r="E5" s="5">
        <v>2</v>
      </c>
      <c r="F5" s="6">
        <v>19966</v>
      </c>
      <c r="G5" s="7" t="s">
        <v>23</v>
      </c>
      <c r="H5" s="7"/>
      <c r="I5" s="59">
        <v>491.27</v>
      </c>
      <c r="J5" s="9">
        <v>161.5</v>
      </c>
      <c r="K5" s="60">
        <v>73.69</v>
      </c>
      <c r="L5" s="16">
        <v>2</v>
      </c>
      <c r="M5" s="8" t="s">
        <v>162</v>
      </c>
      <c r="N5" s="10"/>
    </row>
    <row r="6" spans="1:21" x14ac:dyDescent="0.2">
      <c r="A6" s="4" t="s">
        <v>24</v>
      </c>
      <c r="B6" s="4" t="s">
        <v>25</v>
      </c>
      <c r="C6" s="4" t="s">
        <v>26</v>
      </c>
      <c r="E6" s="5">
        <v>2</v>
      </c>
      <c r="F6" s="6">
        <v>20195</v>
      </c>
      <c r="G6" s="7" t="s">
        <v>27</v>
      </c>
      <c r="H6" s="7"/>
      <c r="I6" s="59">
        <v>570.94000000000005</v>
      </c>
      <c r="J6" s="9">
        <v>187</v>
      </c>
      <c r="K6" s="60">
        <v>85.64</v>
      </c>
      <c r="L6" s="16">
        <v>1</v>
      </c>
      <c r="M6" s="8" t="s">
        <v>163</v>
      </c>
      <c r="N6" s="10"/>
    </row>
    <row r="7" spans="1:21" x14ac:dyDescent="0.2">
      <c r="A7" s="4" t="s">
        <v>28</v>
      </c>
      <c r="B7" s="4" t="s">
        <v>29</v>
      </c>
      <c r="C7" s="4" t="s">
        <v>30</v>
      </c>
      <c r="E7" s="5">
        <v>3</v>
      </c>
      <c r="F7" s="6">
        <v>20214</v>
      </c>
      <c r="G7" s="7" t="s">
        <v>14</v>
      </c>
      <c r="H7" s="7" t="s">
        <v>31</v>
      </c>
      <c r="I7" s="59">
        <v>730.27</v>
      </c>
      <c r="J7" s="9">
        <v>144.5</v>
      </c>
      <c r="K7" s="60">
        <v>109.54</v>
      </c>
      <c r="L7" s="16">
        <v>2</v>
      </c>
      <c r="M7" s="8" t="s">
        <v>169</v>
      </c>
      <c r="N7" s="10"/>
    </row>
    <row r="8" spans="1:21" x14ac:dyDescent="0.2">
      <c r="A8" s="4" t="s">
        <v>32</v>
      </c>
      <c r="B8" s="4" t="s">
        <v>33</v>
      </c>
      <c r="C8" s="4" t="s">
        <v>120</v>
      </c>
      <c r="D8" s="4" t="s">
        <v>34</v>
      </c>
      <c r="E8" s="5">
        <v>4</v>
      </c>
      <c r="F8" s="6">
        <v>20381</v>
      </c>
      <c r="G8" s="7" t="s">
        <v>17</v>
      </c>
      <c r="H8" s="7" t="s">
        <v>35</v>
      </c>
      <c r="I8" s="59">
        <v>697.07</v>
      </c>
      <c r="J8" s="9">
        <v>161.5</v>
      </c>
      <c r="K8" s="60">
        <v>104.56</v>
      </c>
      <c r="L8" s="16">
        <v>1</v>
      </c>
      <c r="M8" s="8" t="s">
        <v>164</v>
      </c>
      <c r="N8" s="10"/>
    </row>
    <row r="9" spans="1:21" x14ac:dyDescent="0.2">
      <c r="A9" s="4" t="s">
        <v>36</v>
      </c>
      <c r="B9" s="4" t="s">
        <v>37</v>
      </c>
      <c r="C9" s="4" t="s">
        <v>38</v>
      </c>
      <c r="E9" s="5">
        <v>3</v>
      </c>
      <c r="F9" s="6">
        <v>20615</v>
      </c>
      <c r="G9" s="7" t="s">
        <v>23</v>
      </c>
      <c r="H9" s="7"/>
      <c r="I9" s="59">
        <v>471.35</v>
      </c>
      <c r="J9" s="9">
        <v>178.5</v>
      </c>
      <c r="K9" s="60">
        <v>70.7</v>
      </c>
      <c r="L9" s="16">
        <v>0</v>
      </c>
      <c r="M9" s="8" t="s">
        <v>165</v>
      </c>
      <c r="N9" s="10"/>
    </row>
    <row r="10" spans="1:21" x14ac:dyDescent="0.2">
      <c r="A10" s="4" t="s">
        <v>39</v>
      </c>
      <c r="B10" s="4" t="s">
        <v>40</v>
      </c>
      <c r="C10" s="4" t="s">
        <v>41</v>
      </c>
      <c r="E10" s="5">
        <v>2</v>
      </c>
      <c r="F10" s="6">
        <v>21288</v>
      </c>
      <c r="G10" s="7" t="s">
        <v>27</v>
      </c>
      <c r="H10" s="7"/>
      <c r="I10" s="59">
        <v>637.32000000000005</v>
      </c>
      <c r="J10" s="9">
        <v>190</v>
      </c>
      <c r="K10" s="60">
        <v>95.6</v>
      </c>
      <c r="L10" s="16">
        <v>1</v>
      </c>
      <c r="M10" s="8" t="s">
        <v>166</v>
      </c>
      <c r="N10" s="10"/>
    </row>
    <row r="11" spans="1:21" x14ac:dyDescent="0.2">
      <c r="A11" s="4" t="s">
        <v>42</v>
      </c>
      <c r="B11" s="4" t="s">
        <v>43</v>
      </c>
      <c r="C11" s="4" t="s">
        <v>157</v>
      </c>
      <c r="E11" s="5">
        <v>2</v>
      </c>
      <c r="F11" s="6">
        <v>21485</v>
      </c>
      <c r="G11" s="7" t="s">
        <v>27</v>
      </c>
      <c r="H11" s="7"/>
      <c r="I11" s="59">
        <v>497.91</v>
      </c>
      <c r="J11" s="9">
        <v>192</v>
      </c>
      <c r="K11" s="60">
        <v>74.69</v>
      </c>
      <c r="L11" s="16">
        <v>3</v>
      </c>
      <c r="M11" s="8" t="s">
        <v>167</v>
      </c>
      <c r="N11" s="10"/>
    </row>
    <row r="12" spans="1:21" x14ac:dyDescent="0.2">
      <c r="A12" s="4" t="s">
        <v>44</v>
      </c>
      <c r="B12" s="4" t="s">
        <v>45</v>
      </c>
      <c r="C12" s="4" t="s">
        <v>46</v>
      </c>
      <c r="E12" s="5">
        <v>3</v>
      </c>
      <c r="F12" s="6">
        <v>21626</v>
      </c>
      <c r="G12" s="7" t="s">
        <v>27</v>
      </c>
      <c r="H12" s="7"/>
      <c r="I12" s="59">
        <v>494.59</v>
      </c>
      <c r="J12" s="9">
        <v>192</v>
      </c>
      <c r="K12" s="60">
        <v>74.19</v>
      </c>
      <c r="L12" s="16">
        <v>3</v>
      </c>
      <c r="M12" s="8" t="s">
        <v>168</v>
      </c>
      <c r="N12" s="10"/>
    </row>
    <row r="13" spans="1:21" x14ac:dyDescent="0.2">
      <c r="A13" s="4" t="s">
        <v>47</v>
      </c>
      <c r="B13" s="4" t="s">
        <v>48</v>
      </c>
      <c r="C13" s="4" t="s">
        <v>49</v>
      </c>
      <c r="E13" s="5">
        <v>2</v>
      </c>
      <c r="F13" s="6">
        <v>21632</v>
      </c>
      <c r="G13" s="7" t="s">
        <v>27</v>
      </c>
      <c r="H13" s="7"/>
      <c r="I13" s="59">
        <v>468.03</v>
      </c>
      <c r="J13" s="9">
        <v>187</v>
      </c>
      <c r="K13" s="60">
        <v>70.2</v>
      </c>
      <c r="L13" s="16">
        <v>2</v>
      </c>
      <c r="M13" s="8" t="s">
        <v>170</v>
      </c>
      <c r="N13" s="10"/>
    </row>
    <row r="14" spans="1:21" x14ac:dyDescent="0.2">
      <c r="A14" s="4" t="s">
        <v>50</v>
      </c>
      <c r="B14" s="4" t="s">
        <v>51</v>
      </c>
      <c r="C14" s="4" t="s">
        <v>52</v>
      </c>
      <c r="E14" s="5">
        <v>2</v>
      </c>
      <c r="F14" s="6">
        <v>22690</v>
      </c>
      <c r="G14" s="7" t="s">
        <v>14</v>
      </c>
      <c r="H14" s="7"/>
      <c r="I14" s="59">
        <v>504.55</v>
      </c>
      <c r="J14" s="9">
        <v>187</v>
      </c>
      <c r="K14" s="60">
        <v>75.680000000000007</v>
      </c>
      <c r="L14" s="16">
        <v>2</v>
      </c>
      <c r="M14" s="8" t="s">
        <v>161</v>
      </c>
      <c r="N14" s="10"/>
    </row>
    <row r="15" spans="1:21" x14ac:dyDescent="0.2">
      <c r="A15" s="4" t="s">
        <v>53</v>
      </c>
      <c r="B15" s="4" t="s">
        <v>54</v>
      </c>
      <c r="C15" s="4" t="s">
        <v>55</v>
      </c>
      <c r="E15" s="5">
        <v>2</v>
      </c>
      <c r="F15" s="6">
        <v>23011</v>
      </c>
      <c r="G15" s="7" t="s">
        <v>56</v>
      </c>
      <c r="H15" s="7"/>
      <c r="I15" s="59">
        <v>504.55</v>
      </c>
      <c r="J15" s="9">
        <v>187</v>
      </c>
      <c r="K15" s="60">
        <v>75.680000000000007</v>
      </c>
      <c r="L15" s="16">
        <v>1</v>
      </c>
      <c r="M15" s="8" t="s">
        <v>171</v>
      </c>
      <c r="N15" s="10"/>
    </row>
    <row r="16" spans="1:21" x14ac:dyDescent="0.2">
      <c r="A16" s="4" t="s">
        <v>57</v>
      </c>
      <c r="B16" s="4" t="s">
        <v>58</v>
      </c>
      <c r="C16" s="4" t="s">
        <v>38</v>
      </c>
      <c r="D16" s="4" t="s">
        <v>59</v>
      </c>
      <c r="E16" s="5">
        <v>3</v>
      </c>
      <c r="F16" s="6">
        <v>23149</v>
      </c>
      <c r="G16" s="7" t="s">
        <v>14</v>
      </c>
      <c r="H16" s="7"/>
      <c r="I16" s="59">
        <v>657.24</v>
      </c>
      <c r="J16" s="9">
        <v>187</v>
      </c>
      <c r="K16" s="60">
        <v>98.59</v>
      </c>
      <c r="L16" s="16">
        <v>0</v>
      </c>
      <c r="M16" s="8" t="s">
        <v>172</v>
      </c>
      <c r="N16" s="10"/>
    </row>
    <row r="17" spans="1:14" x14ac:dyDescent="0.2">
      <c r="A17" s="4" t="s">
        <v>60</v>
      </c>
      <c r="B17" s="4" t="s">
        <v>61</v>
      </c>
      <c r="C17" s="4" t="s">
        <v>62</v>
      </c>
      <c r="E17" s="5">
        <v>2</v>
      </c>
      <c r="F17" s="6">
        <v>23237</v>
      </c>
      <c r="G17" s="7" t="s">
        <v>23</v>
      </c>
      <c r="H17" s="7" t="s">
        <v>31</v>
      </c>
      <c r="I17" s="59">
        <v>718.65</v>
      </c>
      <c r="J17" s="9">
        <v>187</v>
      </c>
      <c r="K17" s="60">
        <v>107.8</v>
      </c>
      <c r="L17" s="16">
        <v>1</v>
      </c>
      <c r="M17" s="8" t="s">
        <v>173</v>
      </c>
      <c r="N17" s="10"/>
    </row>
    <row r="18" spans="1:14" x14ac:dyDescent="0.2">
      <c r="A18" s="4" t="s">
        <v>63</v>
      </c>
      <c r="B18" s="4" t="s">
        <v>64</v>
      </c>
      <c r="C18" s="4" t="s">
        <v>65</v>
      </c>
      <c r="E18" s="5">
        <v>2</v>
      </c>
      <c r="F18" s="6">
        <v>23395</v>
      </c>
      <c r="G18" s="7" t="s">
        <v>14</v>
      </c>
      <c r="H18" s="7"/>
      <c r="I18" s="59">
        <v>509.53</v>
      </c>
      <c r="J18" s="9">
        <v>178.5</v>
      </c>
      <c r="K18" s="60">
        <v>76.430000000000007</v>
      </c>
      <c r="L18" s="16">
        <v>2</v>
      </c>
      <c r="M18" s="8" t="s">
        <v>163</v>
      </c>
      <c r="N18" s="10"/>
    </row>
    <row r="19" spans="1:14" x14ac:dyDescent="0.2">
      <c r="A19" s="4" t="s">
        <v>66</v>
      </c>
      <c r="B19" s="4" t="s">
        <v>67</v>
      </c>
      <c r="C19" s="4" t="s">
        <v>68</v>
      </c>
      <c r="D19" s="4" t="s">
        <v>69</v>
      </c>
      <c r="E19" s="5">
        <v>3</v>
      </c>
      <c r="F19" s="6">
        <v>23601</v>
      </c>
      <c r="G19" s="7" t="s">
        <v>23</v>
      </c>
      <c r="H19" s="7" t="s">
        <v>31</v>
      </c>
      <c r="I19" s="59">
        <v>763.46</v>
      </c>
      <c r="J19" s="9">
        <v>187</v>
      </c>
      <c r="K19" s="60">
        <v>114.52</v>
      </c>
      <c r="L19" s="16">
        <v>2</v>
      </c>
      <c r="M19" s="8" t="s">
        <v>164</v>
      </c>
      <c r="N19" s="10"/>
    </row>
    <row r="20" spans="1:14" x14ac:dyDescent="0.2">
      <c r="A20" s="4" t="s">
        <v>72</v>
      </c>
      <c r="B20" s="4" t="s">
        <v>73</v>
      </c>
      <c r="C20" s="4" t="s">
        <v>74</v>
      </c>
      <c r="D20" s="4" t="s">
        <v>75</v>
      </c>
      <c r="E20" s="5">
        <v>4</v>
      </c>
      <c r="F20" s="6">
        <v>24053</v>
      </c>
      <c r="G20" s="7" t="s">
        <v>17</v>
      </c>
      <c r="H20" s="7" t="s">
        <v>76</v>
      </c>
      <c r="I20" s="59">
        <v>1161.79</v>
      </c>
      <c r="J20" s="9">
        <v>187</v>
      </c>
      <c r="K20" s="60">
        <v>174.27</v>
      </c>
      <c r="L20" s="16">
        <v>1</v>
      </c>
      <c r="M20" s="8" t="s">
        <v>171</v>
      </c>
      <c r="N20" s="10"/>
    </row>
    <row r="21" spans="1:14" x14ac:dyDescent="0.2">
      <c r="A21" s="4" t="s">
        <v>77</v>
      </c>
      <c r="B21" s="4" t="s">
        <v>78</v>
      </c>
      <c r="C21" s="4" t="s">
        <v>158</v>
      </c>
      <c r="E21" s="5">
        <v>2</v>
      </c>
      <c r="F21" s="6">
        <v>24119</v>
      </c>
      <c r="G21" s="7" t="s">
        <v>17</v>
      </c>
      <c r="H21" s="7"/>
      <c r="I21" s="59">
        <v>481.31</v>
      </c>
      <c r="J21" s="9">
        <v>144.5</v>
      </c>
      <c r="K21" s="60">
        <v>72.2</v>
      </c>
      <c r="L21" s="16">
        <v>1</v>
      </c>
      <c r="M21" s="8" t="s">
        <v>170</v>
      </c>
      <c r="N21" s="10"/>
    </row>
    <row r="22" spans="1:14" x14ac:dyDescent="0.2">
      <c r="A22" s="4" t="s">
        <v>70</v>
      </c>
      <c r="B22" s="4" t="s">
        <v>71</v>
      </c>
      <c r="C22" s="4" t="s">
        <v>26</v>
      </c>
      <c r="E22" s="5">
        <v>3</v>
      </c>
      <c r="F22" s="6">
        <v>24134</v>
      </c>
      <c r="G22" s="7" t="s">
        <v>14</v>
      </c>
      <c r="H22" s="7"/>
      <c r="I22" s="59">
        <v>521.14</v>
      </c>
      <c r="J22" s="9">
        <v>187</v>
      </c>
      <c r="K22" s="60">
        <v>78.17</v>
      </c>
      <c r="L22" s="16">
        <v>0</v>
      </c>
      <c r="M22" s="8" t="s">
        <v>171</v>
      </c>
      <c r="N22" s="10"/>
    </row>
    <row r="23" spans="1:14" x14ac:dyDescent="0.2">
      <c r="A23" s="4" t="s">
        <v>79</v>
      </c>
      <c r="B23" s="4" t="s">
        <v>80</v>
      </c>
      <c r="C23" s="4" t="s">
        <v>81</v>
      </c>
      <c r="E23" s="5">
        <v>2</v>
      </c>
      <c r="F23" s="6">
        <v>24154</v>
      </c>
      <c r="G23" s="7" t="s">
        <v>14</v>
      </c>
      <c r="H23" s="7"/>
      <c r="I23" s="59">
        <v>501.23</v>
      </c>
      <c r="J23" s="9">
        <v>170</v>
      </c>
      <c r="K23" s="60">
        <v>75.180000000000007</v>
      </c>
      <c r="L23" s="16">
        <v>4</v>
      </c>
      <c r="M23" s="8" t="s">
        <v>167</v>
      </c>
      <c r="N23" s="10"/>
    </row>
    <row r="24" spans="1:14" x14ac:dyDescent="0.2">
      <c r="A24" s="4" t="s">
        <v>82</v>
      </c>
      <c r="B24" s="4" t="s">
        <v>83</v>
      </c>
      <c r="C24" s="4" t="s">
        <v>84</v>
      </c>
      <c r="E24" s="5">
        <v>2</v>
      </c>
      <c r="F24" s="6">
        <v>24290</v>
      </c>
      <c r="G24" s="7" t="s">
        <v>14</v>
      </c>
      <c r="H24" s="7"/>
      <c r="I24" s="59">
        <v>509.53</v>
      </c>
      <c r="J24" s="9">
        <v>187</v>
      </c>
      <c r="K24" s="60">
        <v>76.430000000000007</v>
      </c>
      <c r="L24" s="16">
        <v>5</v>
      </c>
      <c r="M24" s="8" t="s">
        <v>165</v>
      </c>
      <c r="N24" s="10"/>
    </row>
    <row r="25" spans="1:14" x14ac:dyDescent="0.2">
      <c r="A25" s="4" t="s">
        <v>85</v>
      </c>
      <c r="B25" s="4" t="s">
        <v>86</v>
      </c>
      <c r="C25" s="4" t="s">
        <v>87</v>
      </c>
      <c r="E25" s="5">
        <v>2</v>
      </c>
      <c r="F25" s="6">
        <v>24333</v>
      </c>
      <c r="G25" s="7" t="s">
        <v>17</v>
      </c>
      <c r="H25" s="7"/>
      <c r="I25" s="59">
        <v>471.35</v>
      </c>
      <c r="J25" s="9">
        <v>187</v>
      </c>
      <c r="K25" s="60">
        <v>70.7</v>
      </c>
      <c r="L25" s="16">
        <v>1</v>
      </c>
      <c r="M25" s="8" t="s">
        <v>169</v>
      </c>
      <c r="N25" s="10"/>
    </row>
    <row r="26" spans="1:14" x14ac:dyDescent="0.2">
      <c r="A26" s="4" t="s">
        <v>88</v>
      </c>
      <c r="B26" s="4" t="s">
        <v>89</v>
      </c>
      <c r="C26" s="4" t="s">
        <v>90</v>
      </c>
      <c r="D26" s="4" t="s">
        <v>69</v>
      </c>
      <c r="E26" s="5">
        <v>3</v>
      </c>
      <c r="F26" s="6">
        <v>24455</v>
      </c>
      <c r="G26" s="7" t="s">
        <v>14</v>
      </c>
      <c r="H26" s="7"/>
      <c r="I26" s="59">
        <v>657.24</v>
      </c>
      <c r="J26" s="9">
        <v>187</v>
      </c>
      <c r="K26" s="60">
        <v>98.59</v>
      </c>
      <c r="L26" s="16">
        <v>2</v>
      </c>
      <c r="M26" s="8" t="s">
        <v>163</v>
      </c>
      <c r="N26" s="10"/>
    </row>
    <row r="27" spans="1:14" x14ac:dyDescent="0.2">
      <c r="A27" s="4" t="s">
        <v>91</v>
      </c>
      <c r="B27" s="4" t="s">
        <v>92</v>
      </c>
      <c r="C27" s="4" t="s">
        <v>93</v>
      </c>
      <c r="E27" s="5">
        <v>2</v>
      </c>
      <c r="F27" s="6">
        <v>24708</v>
      </c>
      <c r="G27" s="7" t="s">
        <v>27</v>
      </c>
      <c r="H27" s="7"/>
      <c r="I27" s="59">
        <v>464.71</v>
      </c>
      <c r="J27" s="9">
        <v>187</v>
      </c>
      <c r="K27" s="60">
        <v>69.709999999999994</v>
      </c>
      <c r="L27" s="16">
        <v>2</v>
      </c>
      <c r="M27" s="8" t="s">
        <v>170</v>
      </c>
      <c r="N27" s="10"/>
    </row>
    <row r="28" spans="1:14" x14ac:dyDescent="0.2">
      <c r="A28" s="4" t="s">
        <v>94</v>
      </c>
      <c r="B28" s="4" t="s">
        <v>95</v>
      </c>
      <c r="C28" s="4" t="s">
        <v>26</v>
      </c>
      <c r="E28" s="5">
        <v>1</v>
      </c>
      <c r="F28" s="6">
        <v>25173</v>
      </c>
      <c r="G28" s="7" t="s">
        <v>14</v>
      </c>
      <c r="H28" s="7"/>
      <c r="I28" s="59">
        <v>497.91</v>
      </c>
      <c r="J28" s="9">
        <v>144.5</v>
      </c>
      <c r="K28" s="60">
        <v>74.69</v>
      </c>
      <c r="L28" s="16">
        <v>2</v>
      </c>
      <c r="M28" s="8" t="s">
        <v>161</v>
      </c>
      <c r="N28" s="10"/>
    </row>
    <row r="29" spans="1:14" x14ac:dyDescent="0.2">
      <c r="A29" s="4" t="s">
        <v>96</v>
      </c>
      <c r="B29" s="4" t="s">
        <v>97</v>
      </c>
      <c r="C29" s="4" t="s">
        <v>90</v>
      </c>
      <c r="E29" s="5">
        <v>1</v>
      </c>
      <c r="F29" s="6">
        <v>25268</v>
      </c>
      <c r="G29" s="7" t="s">
        <v>17</v>
      </c>
      <c r="H29" s="7"/>
      <c r="I29" s="59">
        <v>496.25</v>
      </c>
      <c r="J29" s="9">
        <v>170</v>
      </c>
      <c r="K29" s="60">
        <v>74.44</v>
      </c>
      <c r="L29" s="16">
        <v>2</v>
      </c>
      <c r="M29" s="8" t="s">
        <v>162</v>
      </c>
      <c r="N29" s="10"/>
    </row>
    <row r="30" spans="1:14" x14ac:dyDescent="0.2">
      <c r="A30" s="4" t="s">
        <v>98</v>
      </c>
      <c r="B30" s="4" t="s">
        <v>99</v>
      </c>
      <c r="C30" s="4" t="s">
        <v>100</v>
      </c>
      <c r="D30" s="4" t="s">
        <v>69</v>
      </c>
      <c r="E30" s="5">
        <v>2</v>
      </c>
      <c r="F30" s="6">
        <v>25465</v>
      </c>
      <c r="G30" s="7" t="s">
        <v>101</v>
      </c>
      <c r="H30" s="7"/>
      <c r="I30" s="59">
        <v>627.37</v>
      </c>
      <c r="J30" s="9">
        <v>200</v>
      </c>
      <c r="K30" s="60">
        <v>94.11</v>
      </c>
      <c r="L30" s="16">
        <v>3</v>
      </c>
      <c r="M30" s="8" t="s">
        <v>163</v>
      </c>
      <c r="N30" s="10"/>
    </row>
    <row r="31" spans="1:14" x14ac:dyDescent="0.2">
      <c r="A31" s="4" t="s">
        <v>102</v>
      </c>
      <c r="B31" s="4" t="s">
        <v>103</v>
      </c>
      <c r="C31" s="4" t="s">
        <v>52</v>
      </c>
      <c r="E31" s="5">
        <v>1</v>
      </c>
      <c r="F31" s="6">
        <v>25697</v>
      </c>
      <c r="G31" s="7" t="s">
        <v>14</v>
      </c>
      <c r="H31" s="7"/>
      <c r="I31" s="59">
        <v>507.87</v>
      </c>
      <c r="J31" s="9">
        <v>187</v>
      </c>
      <c r="K31" s="60">
        <v>76.180000000000007</v>
      </c>
      <c r="L31" s="16">
        <v>3</v>
      </c>
      <c r="M31" s="8" t="s">
        <v>169</v>
      </c>
      <c r="N31" s="10"/>
    </row>
    <row r="32" spans="1:14" x14ac:dyDescent="0.2">
      <c r="A32" s="4" t="s">
        <v>104</v>
      </c>
      <c r="B32" s="4" t="s">
        <v>105</v>
      </c>
      <c r="C32" s="4" t="s">
        <v>106</v>
      </c>
      <c r="E32" s="5">
        <v>1</v>
      </c>
      <c r="F32" s="6">
        <v>25850</v>
      </c>
      <c r="G32" s="7" t="s">
        <v>17</v>
      </c>
      <c r="H32" s="7"/>
      <c r="I32" s="59">
        <v>494.59</v>
      </c>
      <c r="J32" s="9">
        <v>187</v>
      </c>
      <c r="K32" s="60">
        <v>74.19</v>
      </c>
      <c r="L32" s="16">
        <v>0</v>
      </c>
      <c r="M32" s="8" t="s">
        <v>164</v>
      </c>
      <c r="N32" s="10"/>
    </row>
    <row r="33" spans="1:14" x14ac:dyDescent="0.2">
      <c r="A33" s="4" t="s">
        <v>107</v>
      </c>
      <c r="B33" s="4" t="s">
        <v>108</v>
      </c>
      <c r="C33" s="4" t="s">
        <v>109</v>
      </c>
      <c r="E33" s="5">
        <v>2</v>
      </c>
      <c r="F33" s="6">
        <v>25934</v>
      </c>
      <c r="G33" s="7" t="s">
        <v>27</v>
      </c>
      <c r="H33" s="7"/>
      <c r="I33" s="59">
        <v>489.61</v>
      </c>
      <c r="J33" s="9">
        <v>187</v>
      </c>
      <c r="K33" s="60">
        <v>73.44</v>
      </c>
      <c r="L33" s="16">
        <v>1</v>
      </c>
      <c r="M33" s="8" t="s">
        <v>165</v>
      </c>
      <c r="N33" s="10"/>
    </row>
    <row r="34" spans="1:14" x14ac:dyDescent="0.2">
      <c r="A34" s="4" t="s">
        <v>110</v>
      </c>
      <c r="B34" s="4" t="s">
        <v>111</v>
      </c>
      <c r="C34" s="4" t="s">
        <v>112</v>
      </c>
      <c r="E34" s="5">
        <v>2</v>
      </c>
      <c r="F34" s="6">
        <v>26045</v>
      </c>
      <c r="G34" s="7" t="s">
        <v>23</v>
      </c>
      <c r="H34" s="7"/>
      <c r="I34" s="59">
        <v>629.02</v>
      </c>
      <c r="J34" s="9">
        <v>187</v>
      </c>
      <c r="K34" s="60">
        <v>94.35</v>
      </c>
      <c r="L34" s="16">
        <v>1</v>
      </c>
      <c r="M34" s="8" t="s">
        <v>166</v>
      </c>
      <c r="N34" s="10"/>
    </row>
    <row r="35" spans="1:14" x14ac:dyDescent="0.2">
      <c r="A35" s="4" t="s">
        <v>113</v>
      </c>
      <c r="B35" s="4" t="s">
        <v>114</v>
      </c>
      <c r="C35" s="4" t="s">
        <v>115</v>
      </c>
      <c r="E35" s="5">
        <v>2</v>
      </c>
      <c r="F35" s="6">
        <v>26162</v>
      </c>
      <c r="G35" s="7" t="s">
        <v>27</v>
      </c>
      <c r="H35" s="7"/>
      <c r="I35" s="59">
        <v>531.1</v>
      </c>
      <c r="J35" s="9">
        <v>195</v>
      </c>
      <c r="K35" s="60">
        <v>79.67</v>
      </c>
      <c r="L35" s="16">
        <v>1</v>
      </c>
      <c r="M35" s="8" t="s">
        <v>167</v>
      </c>
      <c r="N35" s="10"/>
    </row>
    <row r="36" spans="1:14" x14ac:dyDescent="0.2">
      <c r="A36" s="4" t="s">
        <v>116</v>
      </c>
      <c r="B36" s="4" t="s">
        <v>117</v>
      </c>
      <c r="C36" s="4" t="s">
        <v>13</v>
      </c>
      <c r="E36" s="5">
        <v>2</v>
      </c>
      <c r="F36" s="6">
        <v>26216</v>
      </c>
      <c r="G36" s="7" t="s">
        <v>14</v>
      </c>
      <c r="H36" s="7"/>
      <c r="I36" s="59">
        <v>534.41999999999996</v>
      </c>
      <c r="J36" s="9">
        <v>187</v>
      </c>
      <c r="K36" s="60">
        <v>80.16</v>
      </c>
      <c r="L36" s="16">
        <v>2</v>
      </c>
      <c r="M36" s="8" t="s">
        <v>168</v>
      </c>
      <c r="N36" s="10"/>
    </row>
    <row r="37" spans="1:14" x14ac:dyDescent="0.2">
      <c r="A37" s="4" t="s">
        <v>118</v>
      </c>
      <c r="B37" s="4" t="s">
        <v>119</v>
      </c>
      <c r="C37" s="4" t="s">
        <v>120</v>
      </c>
      <c r="E37" s="5">
        <v>2</v>
      </c>
      <c r="F37" s="6">
        <v>26219</v>
      </c>
      <c r="G37" s="7" t="s">
        <v>14</v>
      </c>
      <c r="H37" s="7"/>
      <c r="I37" s="59">
        <v>494.59</v>
      </c>
      <c r="J37" s="9">
        <v>187</v>
      </c>
      <c r="K37" s="60">
        <v>74.19</v>
      </c>
      <c r="L37" s="16">
        <v>2</v>
      </c>
      <c r="M37" s="8" t="s">
        <v>170</v>
      </c>
      <c r="N37" s="10"/>
    </row>
    <row r="38" spans="1:14" x14ac:dyDescent="0.2">
      <c r="A38" s="4" t="s">
        <v>121</v>
      </c>
      <c r="B38" s="4" t="s">
        <v>122</v>
      </c>
      <c r="C38" s="4" t="s">
        <v>123</v>
      </c>
      <c r="E38" s="5">
        <v>1</v>
      </c>
      <c r="F38" s="6">
        <v>26415</v>
      </c>
      <c r="G38" s="7" t="s">
        <v>14</v>
      </c>
      <c r="H38" s="7"/>
      <c r="I38" s="59">
        <v>501.23</v>
      </c>
      <c r="J38" s="9">
        <v>196</v>
      </c>
      <c r="K38" s="60">
        <v>75.180000000000007</v>
      </c>
      <c r="L38" s="16">
        <v>0</v>
      </c>
      <c r="M38" s="8" t="s">
        <v>161</v>
      </c>
      <c r="N38" s="10"/>
    </row>
    <row r="39" spans="1:14" x14ac:dyDescent="0.2">
      <c r="A39" s="4" t="s">
        <v>124</v>
      </c>
      <c r="B39" s="4" t="s">
        <v>125</v>
      </c>
      <c r="C39" s="4" t="s">
        <v>74</v>
      </c>
      <c r="D39" s="4" t="s">
        <v>126</v>
      </c>
      <c r="E39" s="5">
        <v>1</v>
      </c>
      <c r="F39" s="6">
        <v>26492</v>
      </c>
      <c r="G39" s="7" t="s">
        <v>27</v>
      </c>
      <c r="H39" s="7"/>
      <c r="I39" s="59">
        <v>516.16999999999996</v>
      </c>
      <c r="J39" s="9">
        <v>187</v>
      </c>
      <c r="K39" s="60">
        <v>77.430000000000007</v>
      </c>
      <c r="L39" s="16">
        <v>0</v>
      </c>
      <c r="M39" s="8" t="s">
        <v>171</v>
      </c>
      <c r="N39" s="10"/>
    </row>
    <row r="40" spans="1:14" x14ac:dyDescent="0.2">
      <c r="A40" s="4" t="s">
        <v>127</v>
      </c>
      <c r="B40" s="4" t="s">
        <v>128</v>
      </c>
      <c r="C40" s="4" t="s">
        <v>129</v>
      </c>
      <c r="E40" s="5">
        <v>2</v>
      </c>
      <c r="F40" s="6">
        <v>26661</v>
      </c>
      <c r="G40" s="7" t="s">
        <v>101</v>
      </c>
      <c r="H40" s="7"/>
      <c r="I40" s="59">
        <v>431.52</v>
      </c>
      <c r="J40" s="9">
        <v>187</v>
      </c>
      <c r="K40" s="60">
        <v>64.73</v>
      </c>
      <c r="L40" s="16">
        <v>1</v>
      </c>
      <c r="M40" s="8" t="s">
        <v>172</v>
      </c>
      <c r="N40" s="10"/>
    </row>
    <row r="41" spans="1:14" x14ac:dyDescent="0.2">
      <c r="A41" s="4" t="s">
        <v>130</v>
      </c>
      <c r="B41" s="4" t="s">
        <v>131</v>
      </c>
      <c r="C41" s="4" t="s">
        <v>132</v>
      </c>
      <c r="E41" s="5">
        <v>1</v>
      </c>
      <c r="F41" s="6">
        <v>26994</v>
      </c>
      <c r="G41" s="7" t="s">
        <v>101</v>
      </c>
      <c r="H41" s="7"/>
      <c r="I41" s="59">
        <v>517.83000000000004</v>
      </c>
      <c r="J41" s="9">
        <v>144.5</v>
      </c>
      <c r="K41" s="60">
        <v>77.67</v>
      </c>
      <c r="L41" s="16">
        <v>0</v>
      </c>
      <c r="M41" s="8" t="s">
        <v>163</v>
      </c>
      <c r="N41" s="10"/>
    </row>
    <row r="42" spans="1:14" x14ac:dyDescent="0.2">
      <c r="A42" s="4" t="s">
        <v>133</v>
      </c>
      <c r="B42" s="4" t="s">
        <v>134</v>
      </c>
      <c r="C42" s="4" t="s">
        <v>30</v>
      </c>
      <c r="E42" s="5">
        <v>3</v>
      </c>
      <c r="F42" s="6">
        <v>27086</v>
      </c>
      <c r="G42" s="7" t="s">
        <v>14</v>
      </c>
      <c r="H42" s="7"/>
      <c r="I42" s="59">
        <v>497.91</v>
      </c>
      <c r="J42" s="9">
        <v>187</v>
      </c>
      <c r="K42" s="60">
        <v>74.69</v>
      </c>
      <c r="L42" s="16">
        <v>3</v>
      </c>
      <c r="M42" s="8" t="s">
        <v>164</v>
      </c>
      <c r="N42" s="10"/>
    </row>
    <row r="43" spans="1:14" x14ac:dyDescent="0.2">
      <c r="A43" s="4" t="s">
        <v>135</v>
      </c>
      <c r="B43" s="4" t="s">
        <v>136</v>
      </c>
      <c r="C43" s="4" t="s">
        <v>100</v>
      </c>
      <c r="E43" s="5">
        <v>2</v>
      </c>
      <c r="F43" s="6">
        <v>28283</v>
      </c>
      <c r="G43" s="7" t="s">
        <v>101</v>
      </c>
      <c r="H43" s="7"/>
      <c r="I43" s="59">
        <v>464.71</v>
      </c>
      <c r="J43" s="9">
        <v>187</v>
      </c>
      <c r="K43" s="60">
        <v>69.709999999999994</v>
      </c>
      <c r="L43" s="16">
        <v>3</v>
      </c>
      <c r="M43" s="8" t="s">
        <v>171</v>
      </c>
      <c r="N43" s="10"/>
    </row>
    <row r="44" spans="1:14" x14ac:dyDescent="0.2">
      <c r="A44" s="4" t="s">
        <v>137</v>
      </c>
      <c r="B44" s="4" t="s">
        <v>138</v>
      </c>
      <c r="C44" s="4" t="s">
        <v>13</v>
      </c>
      <c r="E44" s="5">
        <v>4</v>
      </c>
      <c r="F44" s="6">
        <v>28831</v>
      </c>
      <c r="G44" s="7" t="s">
        <v>101</v>
      </c>
      <c r="H44" s="7"/>
      <c r="I44" s="59">
        <v>494.59</v>
      </c>
      <c r="J44" s="9">
        <v>187</v>
      </c>
      <c r="K44" s="60">
        <v>74.19</v>
      </c>
      <c r="L44" s="16">
        <v>0</v>
      </c>
      <c r="M44" s="8" t="s">
        <v>170</v>
      </c>
      <c r="N44" s="10"/>
    </row>
    <row r="45" spans="1:14" x14ac:dyDescent="0.2">
      <c r="A45" s="4" t="s">
        <v>139</v>
      </c>
      <c r="B45" s="4" t="s">
        <v>140</v>
      </c>
      <c r="C45" s="4" t="s">
        <v>141</v>
      </c>
      <c r="D45" s="4" t="s">
        <v>69</v>
      </c>
      <c r="E45" s="5">
        <v>2</v>
      </c>
      <c r="F45" s="6">
        <v>29139</v>
      </c>
      <c r="G45" s="7" t="s">
        <v>101</v>
      </c>
      <c r="H45" s="7"/>
      <c r="I45" s="59">
        <v>541.05999999999995</v>
      </c>
      <c r="J45" s="9">
        <v>187</v>
      </c>
      <c r="K45" s="60">
        <v>81.16</v>
      </c>
      <c r="L45" s="16">
        <v>2</v>
      </c>
      <c r="M45" s="8" t="s">
        <v>171</v>
      </c>
      <c r="N45" s="10"/>
    </row>
    <row r="46" spans="1:14" x14ac:dyDescent="0.2">
      <c r="A46" s="4" t="s">
        <v>156</v>
      </c>
      <c r="B46" s="4" t="s">
        <v>12</v>
      </c>
      <c r="C46" s="4" t="s">
        <v>13</v>
      </c>
      <c r="E46" s="5">
        <v>2</v>
      </c>
      <c r="F46" s="6">
        <v>29913</v>
      </c>
      <c r="G46" s="7" t="s">
        <v>14</v>
      </c>
      <c r="H46" s="7"/>
      <c r="I46" s="59">
        <v>501.23</v>
      </c>
      <c r="J46" s="9">
        <v>187</v>
      </c>
      <c r="K46" s="60">
        <v>75.180000000000007</v>
      </c>
      <c r="L46" s="16">
        <v>2</v>
      </c>
      <c r="M46" s="8" t="s">
        <v>167</v>
      </c>
      <c r="N46" s="10"/>
    </row>
    <row r="47" spans="1:14" x14ac:dyDescent="0.2">
      <c r="A47" s="4" t="s">
        <v>142</v>
      </c>
      <c r="B47" s="4" t="s">
        <v>143</v>
      </c>
      <c r="C47" s="4" t="s">
        <v>144</v>
      </c>
      <c r="E47" s="5">
        <v>2</v>
      </c>
      <c r="F47" s="6">
        <v>30632</v>
      </c>
      <c r="G47" s="7" t="s">
        <v>14</v>
      </c>
      <c r="H47" s="7"/>
      <c r="I47" s="59">
        <v>489.61</v>
      </c>
      <c r="J47" s="9">
        <v>187</v>
      </c>
      <c r="K47" s="60">
        <v>73.44</v>
      </c>
      <c r="L47" s="16">
        <v>2</v>
      </c>
      <c r="M47" s="8" t="s">
        <v>165</v>
      </c>
      <c r="N47" s="10"/>
    </row>
    <row r="48" spans="1:14" x14ac:dyDescent="0.2">
      <c r="A48" s="4" t="s">
        <v>145</v>
      </c>
      <c r="B48" s="4" t="s">
        <v>146</v>
      </c>
      <c r="C48" s="4" t="s">
        <v>147</v>
      </c>
      <c r="E48" s="5">
        <v>4</v>
      </c>
      <c r="F48" s="6">
        <v>30632</v>
      </c>
      <c r="G48" s="7" t="s">
        <v>17</v>
      </c>
      <c r="H48" s="7"/>
      <c r="I48" s="59">
        <v>537.74</v>
      </c>
      <c r="J48" s="9">
        <v>187</v>
      </c>
      <c r="K48" s="60">
        <v>80.66</v>
      </c>
      <c r="L48" s="16">
        <v>1</v>
      </c>
      <c r="M48" s="8" t="s">
        <v>169</v>
      </c>
      <c r="N48" s="10"/>
    </row>
    <row r="49" spans="1:14" x14ac:dyDescent="0.2">
      <c r="A49" s="4" t="s">
        <v>148</v>
      </c>
      <c r="B49" s="4" t="s">
        <v>149</v>
      </c>
      <c r="C49" s="4" t="s">
        <v>26</v>
      </c>
      <c r="E49" s="5">
        <v>2</v>
      </c>
      <c r="F49" s="6">
        <v>30798</v>
      </c>
      <c r="G49" s="7" t="s">
        <v>14</v>
      </c>
      <c r="H49" s="7"/>
      <c r="I49" s="59">
        <v>514.51</v>
      </c>
      <c r="J49" s="9">
        <v>144.5</v>
      </c>
      <c r="K49" s="60">
        <v>77.180000000000007</v>
      </c>
      <c r="L49" s="16">
        <v>1</v>
      </c>
      <c r="M49" s="8" t="s">
        <v>163</v>
      </c>
      <c r="N49" s="10"/>
    </row>
    <row r="50" spans="1:14" x14ac:dyDescent="0.2">
      <c r="A50" s="4" t="s">
        <v>150</v>
      </c>
      <c r="B50" s="4" t="s">
        <v>151</v>
      </c>
      <c r="C50" s="4" t="s">
        <v>26</v>
      </c>
      <c r="E50" s="5">
        <v>3</v>
      </c>
      <c r="F50" s="6">
        <v>31769</v>
      </c>
      <c r="G50" s="7" t="s">
        <v>14</v>
      </c>
      <c r="H50" s="7"/>
      <c r="I50" s="59">
        <v>509.53</v>
      </c>
      <c r="J50" s="9">
        <v>194</v>
      </c>
      <c r="K50" s="60">
        <v>76.430000000000007</v>
      </c>
      <c r="L50" s="16">
        <v>2</v>
      </c>
      <c r="M50" s="8" t="s">
        <v>170</v>
      </c>
      <c r="N50" s="10"/>
    </row>
    <row r="51" spans="1:14" x14ac:dyDescent="0.2">
      <c r="A51" s="4" t="s">
        <v>152</v>
      </c>
      <c r="B51" s="4" t="s">
        <v>153</v>
      </c>
      <c r="C51" s="4" t="s">
        <v>74</v>
      </c>
      <c r="E51" s="5">
        <v>2</v>
      </c>
      <c r="F51" s="6">
        <v>32032</v>
      </c>
      <c r="G51" s="7" t="s">
        <v>17</v>
      </c>
      <c r="H51" s="7"/>
      <c r="I51" s="59">
        <v>487.95</v>
      </c>
      <c r="J51" s="9">
        <v>192</v>
      </c>
      <c r="K51" s="60">
        <v>73.19</v>
      </c>
      <c r="L51" s="16">
        <v>1</v>
      </c>
      <c r="M51" s="8" t="s">
        <v>161</v>
      </c>
      <c r="N51" s="10"/>
    </row>
    <row r="52" spans="1:14" x14ac:dyDescent="0.2">
      <c r="A52" s="4" t="s">
        <v>154</v>
      </c>
      <c r="B52" s="4" t="s">
        <v>155</v>
      </c>
      <c r="C52" s="4" t="s">
        <v>100</v>
      </c>
      <c r="E52" s="5">
        <v>1</v>
      </c>
      <c r="F52" s="6">
        <v>32503</v>
      </c>
      <c r="G52" s="7" t="s">
        <v>101</v>
      </c>
      <c r="H52" s="7"/>
      <c r="I52" s="59">
        <v>458.08</v>
      </c>
      <c r="J52" s="9">
        <v>170</v>
      </c>
      <c r="K52" s="60">
        <v>68.709999999999994</v>
      </c>
      <c r="L52" s="16">
        <v>0</v>
      </c>
      <c r="M52" s="8" t="s">
        <v>169</v>
      </c>
      <c r="N52" s="10"/>
    </row>
    <row r="53" spans="1:14" x14ac:dyDescent="0.2">
      <c r="A53" s="4" t="s">
        <v>159</v>
      </c>
      <c r="B53" s="4" t="s">
        <v>15</v>
      </c>
      <c r="C53" s="4" t="s">
        <v>16</v>
      </c>
      <c r="E53" s="5">
        <v>1</v>
      </c>
      <c r="F53" s="6">
        <v>33068</v>
      </c>
      <c r="G53" s="7" t="s">
        <v>17</v>
      </c>
      <c r="H53" s="7"/>
      <c r="I53" s="59">
        <v>461.4</v>
      </c>
      <c r="J53" s="9">
        <v>187</v>
      </c>
      <c r="K53" s="60">
        <v>69.209999999999994</v>
      </c>
      <c r="L53" s="16">
        <v>0</v>
      </c>
      <c r="M53" s="8" t="s">
        <v>169</v>
      </c>
      <c r="N53" s="10"/>
    </row>
    <row r="55" spans="1:14" x14ac:dyDescent="0.2">
      <c r="A55" s="12"/>
      <c r="B55" s="13"/>
    </row>
    <row r="59" spans="1:14" x14ac:dyDescent="0.2">
      <c r="C59" s="12"/>
      <c r="D59" s="12"/>
      <c r="E59" s="12"/>
      <c r="F59" s="13"/>
      <c r="G59" s="12"/>
      <c r="H59" s="13"/>
      <c r="I59" s="13"/>
      <c r="J59" s="13"/>
      <c r="K59" s="13"/>
      <c r="L59" s="13"/>
    </row>
    <row r="60" spans="1:14" x14ac:dyDescent="0.2">
      <c r="E60" s="14"/>
      <c r="F60" s="15"/>
      <c r="G60" s="14"/>
      <c r="H60" s="14"/>
      <c r="L60" s="4"/>
    </row>
    <row r="61" spans="1:14" x14ac:dyDescent="0.2">
      <c r="E61" s="14"/>
      <c r="F61" s="15"/>
      <c r="G61" s="14"/>
      <c r="H61" s="14"/>
      <c r="L61" s="4"/>
    </row>
    <row r="62" spans="1:14" x14ac:dyDescent="0.2">
      <c r="E62" s="14"/>
      <c r="F62" s="15"/>
      <c r="G62" s="14"/>
      <c r="H62" s="14"/>
      <c r="L62" s="4"/>
    </row>
    <row r="63" spans="1:14" x14ac:dyDescent="0.2">
      <c r="E63" s="14"/>
      <c r="F63" s="15"/>
      <c r="G63" s="14"/>
      <c r="H63" s="14"/>
      <c r="L63" s="4"/>
    </row>
    <row r="64" spans="1:14" x14ac:dyDescent="0.2">
      <c r="E64" s="14"/>
      <c r="F64" s="15"/>
      <c r="G64" s="14"/>
      <c r="H64" s="14"/>
      <c r="L64" s="4"/>
    </row>
    <row r="12170" spans="1:1" x14ac:dyDescent="0.2">
      <c r="A12170" s="12"/>
    </row>
  </sheetData>
  <phoneticPr fontId="2" type="noConversion"/>
  <pageMargins left="0.75" right="0.75" top="1" bottom="1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170"/>
  <sheetViews>
    <sheetView workbookViewId="0"/>
  </sheetViews>
  <sheetFormatPr defaultRowHeight="12.75" x14ac:dyDescent="0.2"/>
  <cols>
    <col min="1" max="1" width="13" style="4" customWidth="1"/>
    <col min="2" max="2" width="13.5703125" style="4" customWidth="1"/>
    <col min="3" max="3" width="9.85546875" style="4" customWidth="1"/>
    <col min="4" max="4" width="6.85546875" style="4" customWidth="1"/>
    <col min="5" max="5" width="5.85546875" style="4" customWidth="1"/>
    <col min="6" max="6" width="9.28515625" style="4" customWidth="1"/>
    <col min="7" max="7" width="11.7109375" style="4" customWidth="1"/>
    <col min="8" max="8" width="9.7109375" style="4" customWidth="1"/>
    <col min="9" max="9" width="11.42578125" style="4" customWidth="1"/>
    <col min="10" max="10" width="12.140625" style="11" customWidth="1"/>
    <col min="11" max="11" width="10.5703125" style="4" customWidth="1"/>
    <col min="12" max="12" width="6.28515625" style="11" customWidth="1"/>
    <col min="13" max="13" width="12.140625" bestFit="1" customWidth="1"/>
  </cols>
  <sheetData>
    <row r="1" spans="1:21" ht="15" x14ac:dyDescent="0.25">
      <c r="A1" s="61" t="s">
        <v>266</v>
      </c>
    </row>
    <row r="2" spans="1:21" ht="2.25" customHeight="1" x14ac:dyDescent="0.2"/>
    <row r="3" spans="1:21" ht="25.5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2" t="s">
        <v>5</v>
      </c>
      <c r="G3" s="1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160</v>
      </c>
      <c r="N3" s="3"/>
      <c r="O3" s="3"/>
      <c r="P3" s="3"/>
      <c r="Q3" s="3"/>
      <c r="R3" s="3"/>
      <c r="S3" s="3"/>
      <c r="T3" s="3"/>
      <c r="U3" s="3"/>
    </row>
    <row r="4" spans="1:21" x14ac:dyDescent="0.2">
      <c r="A4" s="4" t="s">
        <v>18</v>
      </c>
      <c r="B4" s="4" t="s">
        <v>19</v>
      </c>
      <c r="C4" s="4" t="s">
        <v>20</v>
      </c>
      <c r="E4" s="5">
        <v>2</v>
      </c>
      <c r="F4" s="6">
        <v>19711</v>
      </c>
      <c r="G4" s="7" t="s">
        <v>14</v>
      </c>
      <c r="H4" s="7"/>
      <c r="I4" s="59">
        <v>534.41999999999996</v>
      </c>
      <c r="J4" s="9">
        <v>153</v>
      </c>
      <c r="K4" s="60">
        <v>80.16</v>
      </c>
      <c r="L4" s="16">
        <v>2</v>
      </c>
      <c r="M4" s="8" t="s">
        <v>161</v>
      </c>
      <c r="N4" s="10"/>
    </row>
    <row r="5" spans="1:21" x14ac:dyDescent="0.2">
      <c r="A5" s="4" t="s">
        <v>21</v>
      </c>
      <c r="B5" s="4" t="s">
        <v>22</v>
      </c>
      <c r="C5" s="4" t="s">
        <v>13</v>
      </c>
      <c r="E5" s="5">
        <v>2</v>
      </c>
      <c r="F5" s="6">
        <v>19966</v>
      </c>
      <c r="G5" s="7" t="s">
        <v>23</v>
      </c>
      <c r="H5" s="7"/>
      <c r="I5" s="59">
        <v>491.27</v>
      </c>
      <c r="J5" s="9">
        <v>161.5</v>
      </c>
      <c r="K5" s="60">
        <v>73.69</v>
      </c>
      <c r="L5" s="16">
        <v>2</v>
      </c>
      <c r="M5" s="8" t="s">
        <v>162</v>
      </c>
      <c r="N5" s="10"/>
    </row>
    <row r="6" spans="1:21" x14ac:dyDescent="0.2">
      <c r="A6" s="4" t="s">
        <v>24</v>
      </c>
      <c r="B6" s="4" t="s">
        <v>25</v>
      </c>
      <c r="C6" s="4" t="s">
        <v>26</v>
      </c>
      <c r="E6" s="5">
        <v>2</v>
      </c>
      <c r="F6" s="6">
        <v>20195</v>
      </c>
      <c r="G6" s="7" t="s">
        <v>27</v>
      </c>
      <c r="H6" s="7"/>
      <c r="I6" s="59">
        <v>570.94000000000005</v>
      </c>
      <c r="J6" s="9">
        <v>187</v>
      </c>
      <c r="K6" s="60">
        <v>85.64</v>
      </c>
      <c r="L6" s="16">
        <v>1</v>
      </c>
      <c r="M6" s="8" t="s">
        <v>163</v>
      </c>
      <c r="N6" s="10"/>
    </row>
    <row r="7" spans="1:21" x14ac:dyDescent="0.2">
      <c r="A7" s="4" t="s">
        <v>28</v>
      </c>
      <c r="B7" s="4" t="s">
        <v>29</v>
      </c>
      <c r="C7" s="4" t="s">
        <v>30</v>
      </c>
      <c r="E7" s="5">
        <v>3</v>
      </c>
      <c r="F7" s="6">
        <v>20214</v>
      </c>
      <c r="G7" s="7" t="s">
        <v>14</v>
      </c>
      <c r="H7" s="7" t="s">
        <v>31</v>
      </c>
      <c r="I7" s="59">
        <v>730.27</v>
      </c>
      <c r="J7" s="9">
        <v>144.5</v>
      </c>
      <c r="K7" s="60">
        <v>109.54</v>
      </c>
      <c r="L7" s="16">
        <v>2</v>
      </c>
      <c r="M7" s="8" t="s">
        <v>169</v>
      </c>
      <c r="N7" s="10"/>
    </row>
    <row r="8" spans="1:21" x14ac:dyDescent="0.2">
      <c r="A8" s="4" t="s">
        <v>32</v>
      </c>
      <c r="B8" s="4" t="s">
        <v>33</v>
      </c>
      <c r="C8" s="4" t="s">
        <v>120</v>
      </c>
      <c r="D8" s="4" t="s">
        <v>34</v>
      </c>
      <c r="E8" s="5">
        <v>4</v>
      </c>
      <c r="F8" s="6">
        <v>20381</v>
      </c>
      <c r="G8" s="7" t="s">
        <v>17</v>
      </c>
      <c r="H8" s="7" t="s">
        <v>35</v>
      </c>
      <c r="I8" s="59">
        <v>697.07</v>
      </c>
      <c r="J8" s="9">
        <v>161.5</v>
      </c>
      <c r="K8" s="60">
        <v>104.56</v>
      </c>
      <c r="L8" s="16">
        <v>1</v>
      </c>
      <c r="M8" s="8" t="s">
        <v>164</v>
      </c>
      <c r="N8" s="10"/>
    </row>
    <row r="9" spans="1:21" x14ac:dyDescent="0.2">
      <c r="A9" s="4" t="s">
        <v>36</v>
      </c>
      <c r="B9" s="4" t="s">
        <v>37</v>
      </c>
      <c r="C9" s="4" t="s">
        <v>38</v>
      </c>
      <c r="E9" s="5">
        <v>3</v>
      </c>
      <c r="F9" s="6">
        <v>20615</v>
      </c>
      <c r="G9" s="7" t="s">
        <v>23</v>
      </c>
      <c r="H9" s="7"/>
      <c r="I9" s="59">
        <v>471.35</v>
      </c>
      <c r="J9" s="9">
        <v>178.5</v>
      </c>
      <c r="K9" s="60">
        <v>70.7</v>
      </c>
      <c r="L9" s="16">
        <v>0</v>
      </c>
      <c r="M9" s="8" t="s">
        <v>165</v>
      </c>
      <c r="N9" s="10"/>
    </row>
    <row r="10" spans="1:21" x14ac:dyDescent="0.2">
      <c r="A10" s="4" t="s">
        <v>39</v>
      </c>
      <c r="B10" s="4" t="s">
        <v>40</v>
      </c>
      <c r="C10" s="4" t="s">
        <v>41</v>
      </c>
      <c r="E10" s="5">
        <v>2</v>
      </c>
      <c r="F10" s="6">
        <v>21288</v>
      </c>
      <c r="G10" s="7" t="s">
        <v>27</v>
      </c>
      <c r="H10" s="7"/>
      <c r="I10" s="59">
        <v>637.32000000000005</v>
      </c>
      <c r="J10" s="9">
        <v>190</v>
      </c>
      <c r="K10" s="60">
        <v>95.6</v>
      </c>
      <c r="L10" s="16">
        <v>1</v>
      </c>
      <c r="M10" s="8" t="s">
        <v>166</v>
      </c>
      <c r="N10" s="10"/>
    </row>
    <row r="11" spans="1:21" x14ac:dyDescent="0.2">
      <c r="A11" s="4" t="s">
        <v>42</v>
      </c>
      <c r="B11" s="4" t="s">
        <v>43</v>
      </c>
      <c r="C11" s="4" t="s">
        <v>157</v>
      </c>
      <c r="E11" s="5">
        <v>2</v>
      </c>
      <c r="F11" s="6">
        <v>21485</v>
      </c>
      <c r="G11" s="7" t="s">
        <v>27</v>
      </c>
      <c r="H11" s="7"/>
      <c r="I11" s="59">
        <v>497.91</v>
      </c>
      <c r="J11" s="9">
        <v>192</v>
      </c>
      <c r="K11" s="60">
        <v>74.69</v>
      </c>
      <c r="L11" s="16">
        <v>3</v>
      </c>
      <c r="M11" s="8" t="s">
        <v>167</v>
      </c>
      <c r="N11" s="10"/>
    </row>
    <row r="12" spans="1:21" x14ac:dyDescent="0.2">
      <c r="A12" s="4" t="s">
        <v>44</v>
      </c>
      <c r="B12" s="4" t="s">
        <v>45</v>
      </c>
      <c r="C12" s="4" t="s">
        <v>46</v>
      </c>
      <c r="E12" s="5">
        <v>3</v>
      </c>
      <c r="F12" s="6">
        <v>21626</v>
      </c>
      <c r="G12" s="7" t="s">
        <v>27</v>
      </c>
      <c r="H12" s="7"/>
      <c r="I12" s="59">
        <v>494.59</v>
      </c>
      <c r="J12" s="9">
        <v>192</v>
      </c>
      <c r="K12" s="60">
        <v>74.19</v>
      </c>
      <c r="L12" s="16">
        <v>3</v>
      </c>
      <c r="M12" s="8" t="s">
        <v>168</v>
      </c>
      <c r="N12" s="10"/>
    </row>
    <row r="13" spans="1:21" x14ac:dyDescent="0.2">
      <c r="A13" s="4" t="s">
        <v>47</v>
      </c>
      <c r="B13" s="4" t="s">
        <v>48</v>
      </c>
      <c r="C13" s="4" t="s">
        <v>49</v>
      </c>
      <c r="E13" s="5">
        <v>2</v>
      </c>
      <c r="F13" s="6">
        <v>21632</v>
      </c>
      <c r="G13" s="7" t="s">
        <v>27</v>
      </c>
      <c r="H13" s="7"/>
      <c r="I13" s="59">
        <v>468.03</v>
      </c>
      <c r="J13" s="9">
        <v>187</v>
      </c>
      <c r="K13" s="60">
        <v>70.2</v>
      </c>
      <c r="L13" s="16">
        <v>2</v>
      </c>
      <c r="M13" s="8" t="s">
        <v>170</v>
      </c>
      <c r="N13" s="10"/>
    </row>
    <row r="14" spans="1:21" x14ac:dyDescent="0.2">
      <c r="A14" s="4" t="s">
        <v>50</v>
      </c>
      <c r="B14" s="4" t="s">
        <v>51</v>
      </c>
      <c r="C14" s="4" t="s">
        <v>52</v>
      </c>
      <c r="E14" s="5">
        <v>2</v>
      </c>
      <c r="F14" s="6">
        <v>22690</v>
      </c>
      <c r="G14" s="7" t="s">
        <v>14</v>
      </c>
      <c r="H14" s="7"/>
      <c r="I14" s="59">
        <v>504.55</v>
      </c>
      <c r="J14" s="9">
        <v>187</v>
      </c>
      <c r="K14" s="60">
        <v>75.680000000000007</v>
      </c>
      <c r="L14" s="16">
        <v>2</v>
      </c>
      <c r="M14" s="8" t="s">
        <v>161</v>
      </c>
      <c r="N14" s="10"/>
    </row>
    <row r="15" spans="1:21" x14ac:dyDescent="0.2">
      <c r="A15" s="4" t="s">
        <v>53</v>
      </c>
      <c r="B15" s="4" t="s">
        <v>54</v>
      </c>
      <c r="C15" s="4" t="s">
        <v>55</v>
      </c>
      <c r="E15" s="5">
        <v>2</v>
      </c>
      <c r="F15" s="6">
        <v>23011</v>
      </c>
      <c r="G15" s="7" t="s">
        <v>56</v>
      </c>
      <c r="H15" s="7"/>
      <c r="I15" s="59">
        <v>504.55</v>
      </c>
      <c r="J15" s="9">
        <v>187</v>
      </c>
      <c r="K15" s="60">
        <v>75.680000000000007</v>
      </c>
      <c r="L15" s="16">
        <v>1</v>
      </c>
      <c r="M15" s="8" t="s">
        <v>171</v>
      </c>
      <c r="N15" s="10"/>
    </row>
    <row r="16" spans="1:21" x14ac:dyDescent="0.2">
      <c r="A16" s="4" t="s">
        <v>57</v>
      </c>
      <c r="B16" s="4" t="s">
        <v>58</v>
      </c>
      <c r="C16" s="4" t="s">
        <v>38</v>
      </c>
      <c r="D16" s="4" t="s">
        <v>59</v>
      </c>
      <c r="E16" s="5">
        <v>3</v>
      </c>
      <c r="F16" s="6">
        <v>23149</v>
      </c>
      <c r="G16" s="7" t="s">
        <v>14</v>
      </c>
      <c r="H16" s="7"/>
      <c r="I16" s="59">
        <v>657.24</v>
      </c>
      <c r="J16" s="9">
        <v>187</v>
      </c>
      <c r="K16" s="60">
        <v>98.59</v>
      </c>
      <c r="L16" s="16">
        <v>0</v>
      </c>
      <c r="M16" s="8" t="s">
        <v>172</v>
      </c>
      <c r="N16" s="10"/>
    </row>
    <row r="17" spans="1:14" x14ac:dyDescent="0.2">
      <c r="A17" s="4" t="s">
        <v>60</v>
      </c>
      <c r="B17" s="4" t="s">
        <v>61</v>
      </c>
      <c r="C17" s="4" t="s">
        <v>62</v>
      </c>
      <c r="E17" s="5">
        <v>2</v>
      </c>
      <c r="F17" s="6">
        <v>23237</v>
      </c>
      <c r="G17" s="7" t="s">
        <v>23</v>
      </c>
      <c r="H17" s="7" t="s">
        <v>31</v>
      </c>
      <c r="I17" s="59">
        <v>718.65</v>
      </c>
      <c r="J17" s="9">
        <v>187</v>
      </c>
      <c r="K17" s="60">
        <v>107.8</v>
      </c>
      <c r="L17" s="16">
        <v>1</v>
      </c>
      <c r="M17" s="8" t="s">
        <v>173</v>
      </c>
      <c r="N17" s="10"/>
    </row>
    <row r="18" spans="1:14" x14ac:dyDescent="0.2">
      <c r="A18" s="4" t="s">
        <v>63</v>
      </c>
      <c r="B18" s="4" t="s">
        <v>64</v>
      </c>
      <c r="C18" s="4" t="s">
        <v>65</v>
      </c>
      <c r="E18" s="5">
        <v>2</v>
      </c>
      <c r="F18" s="6">
        <v>23395</v>
      </c>
      <c r="G18" s="7" t="s">
        <v>14</v>
      </c>
      <c r="H18" s="7"/>
      <c r="I18" s="59">
        <v>509.53</v>
      </c>
      <c r="J18" s="9">
        <v>178.5</v>
      </c>
      <c r="K18" s="60">
        <v>76.430000000000007</v>
      </c>
      <c r="L18" s="16">
        <v>2</v>
      </c>
      <c r="M18" s="8" t="s">
        <v>163</v>
      </c>
      <c r="N18" s="10"/>
    </row>
    <row r="19" spans="1:14" x14ac:dyDescent="0.2">
      <c r="A19" s="4" t="s">
        <v>66</v>
      </c>
      <c r="B19" s="4" t="s">
        <v>67</v>
      </c>
      <c r="C19" s="4" t="s">
        <v>68</v>
      </c>
      <c r="D19" s="4" t="s">
        <v>69</v>
      </c>
      <c r="E19" s="5">
        <v>3</v>
      </c>
      <c r="F19" s="6">
        <v>23601</v>
      </c>
      <c r="G19" s="7" t="s">
        <v>23</v>
      </c>
      <c r="H19" s="7" t="s">
        <v>31</v>
      </c>
      <c r="I19" s="59">
        <v>763.46</v>
      </c>
      <c r="J19" s="9">
        <v>187</v>
      </c>
      <c r="K19" s="60">
        <v>114.52</v>
      </c>
      <c r="L19" s="16">
        <v>2</v>
      </c>
      <c r="M19" s="8" t="s">
        <v>164</v>
      </c>
      <c r="N19" s="10"/>
    </row>
    <row r="20" spans="1:14" x14ac:dyDescent="0.2">
      <c r="A20" s="4" t="s">
        <v>72</v>
      </c>
      <c r="B20" s="4" t="s">
        <v>73</v>
      </c>
      <c r="C20" s="4" t="s">
        <v>74</v>
      </c>
      <c r="D20" s="4" t="s">
        <v>75</v>
      </c>
      <c r="E20" s="5">
        <v>4</v>
      </c>
      <c r="F20" s="6">
        <v>24053</v>
      </c>
      <c r="G20" s="7" t="s">
        <v>17</v>
      </c>
      <c r="H20" s="7" t="s">
        <v>76</v>
      </c>
      <c r="I20" s="59">
        <v>1161.79</v>
      </c>
      <c r="J20" s="9">
        <v>187</v>
      </c>
      <c r="K20" s="60">
        <v>174.27</v>
      </c>
      <c r="L20" s="16">
        <v>1</v>
      </c>
      <c r="M20" s="8" t="s">
        <v>171</v>
      </c>
      <c r="N20" s="10"/>
    </row>
    <row r="21" spans="1:14" x14ac:dyDescent="0.2">
      <c r="A21" s="4" t="s">
        <v>77</v>
      </c>
      <c r="B21" s="4" t="s">
        <v>78</v>
      </c>
      <c r="C21" s="4" t="s">
        <v>158</v>
      </c>
      <c r="E21" s="5">
        <v>2</v>
      </c>
      <c r="F21" s="6">
        <v>24119</v>
      </c>
      <c r="G21" s="7" t="s">
        <v>17</v>
      </c>
      <c r="H21" s="7"/>
      <c r="I21" s="59">
        <v>481.31</v>
      </c>
      <c r="J21" s="9">
        <v>144.5</v>
      </c>
      <c r="K21" s="60">
        <v>72.2</v>
      </c>
      <c r="L21" s="16">
        <v>1</v>
      </c>
      <c r="M21" s="8" t="s">
        <v>170</v>
      </c>
      <c r="N21" s="10"/>
    </row>
    <row r="22" spans="1:14" x14ac:dyDescent="0.2">
      <c r="A22" s="4" t="s">
        <v>70</v>
      </c>
      <c r="B22" s="4" t="s">
        <v>71</v>
      </c>
      <c r="C22" s="4" t="s">
        <v>26</v>
      </c>
      <c r="E22" s="5">
        <v>3</v>
      </c>
      <c r="F22" s="6">
        <v>24134</v>
      </c>
      <c r="G22" s="7" t="s">
        <v>14</v>
      </c>
      <c r="H22" s="7"/>
      <c r="I22" s="59">
        <v>521.14</v>
      </c>
      <c r="J22" s="9">
        <v>187</v>
      </c>
      <c r="K22" s="60">
        <v>78.17</v>
      </c>
      <c r="L22" s="16">
        <v>0</v>
      </c>
      <c r="M22" s="8" t="s">
        <v>171</v>
      </c>
      <c r="N22" s="10"/>
    </row>
    <row r="23" spans="1:14" x14ac:dyDescent="0.2">
      <c r="A23" s="4" t="s">
        <v>79</v>
      </c>
      <c r="B23" s="4" t="s">
        <v>80</v>
      </c>
      <c r="C23" s="4" t="s">
        <v>81</v>
      </c>
      <c r="E23" s="5">
        <v>2</v>
      </c>
      <c r="F23" s="6">
        <v>24154</v>
      </c>
      <c r="G23" s="7" t="s">
        <v>14</v>
      </c>
      <c r="H23" s="7"/>
      <c r="I23" s="59">
        <v>501.23</v>
      </c>
      <c r="J23" s="9">
        <v>170</v>
      </c>
      <c r="K23" s="60">
        <v>75.180000000000007</v>
      </c>
      <c r="L23" s="16">
        <v>4</v>
      </c>
      <c r="M23" s="8" t="s">
        <v>167</v>
      </c>
      <c r="N23" s="10"/>
    </row>
    <row r="24" spans="1:14" x14ac:dyDescent="0.2">
      <c r="A24" s="4" t="s">
        <v>82</v>
      </c>
      <c r="B24" s="4" t="s">
        <v>83</v>
      </c>
      <c r="C24" s="4" t="s">
        <v>84</v>
      </c>
      <c r="E24" s="5">
        <v>2</v>
      </c>
      <c r="F24" s="6">
        <v>24290</v>
      </c>
      <c r="G24" s="7" t="s">
        <v>14</v>
      </c>
      <c r="H24" s="7"/>
      <c r="I24" s="59">
        <v>509.53</v>
      </c>
      <c r="J24" s="9">
        <v>187</v>
      </c>
      <c r="K24" s="60">
        <v>76.430000000000007</v>
      </c>
      <c r="L24" s="16">
        <v>5</v>
      </c>
      <c r="M24" s="8" t="s">
        <v>165</v>
      </c>
      <c r="N24" s="10"/>
    </row>
    <row r="25" spans="1:14" x14ac:dyDescent="0.2">
      <c r="A25" s="4" t="s">
        <v>85</v>
      </c>
      <c r="B25" s="4" t="s">
        <v>86</v>
      </c>
      <c r="C25" s="4" t="s">
        <v>87</v>
      </c>
      <c r="E25" s="5">
        <v>2</v>
      </c>
      <c r="F25" s="6">
        <v>24333</v>
      </c>
      <c r="G25" s="7" t="s">
        <v>17</v>
      </c>
      <c r="H25" s="7"/>
      <c r="I25" s="59">
        <v>471.35</v>
      </c>
      <c r="J25" s="9">
        <v>187</v>
      </c>
      <c r="K25" s="60">
        <v>70.7</v>
      </c>
      <c r="L25" s="16">
        <v>1</v>
      </c>
      <c r="M25" s="8" t="s">
        <v>169</v>
      </c>
      <c r="N25" s="10"/>
    </row>
    <row r="26" spans="1:14" x14ac:dyDescent="0.2">
      <c r="A26" s="4" t="s">
        <v>88</v>
      </c>
      <c r="B26" s="4" t="s">
        <v>89</v>
      </c>
      <c r="C26" s="4" t="s">
        <v>90</v>
      </c>
      <c r="D26" s="4" t="s">
        <v>69</v>
      </c>
      <c r="E26" s="5">
        <v>3</v>
      </c>
      <c r="F26" s="6">
        <v>24455</v>
      </c>
      <c r="G26" s="7" t="s">
        <v>14</v>
      </c>
      <c r="H26" s="7"/>
      <c r="I26" s="59">
        <v>657.24</v>
      </c>
      <c r="J26" s="9">
        <v>187</v>
      </c>
      <c r="K26" s="60">
        <v>98.59</v>
      </c>
      <c r="L26" s="16">
        <v>2</v>
      </c>
      <c r="M26" s="8" t="s">
        <v>163</v>
      </c>
      <c r="N26" s="10"/>
    </row>
    <row r="27" spans="1:14" x14ac:dyDescent="0.2">
      <c r="A27" s="4" t="s">
        <v>91</v>
      </c>
      <c r="B27" s="4" t="s">
        <v>92</v>
      </c>
      <c r="C27" s="4" t="s">
        <v>93</v>
      </c>
      <c r="E27" s="5">
        <v>2</v>
      </c>
      <c r="F27" s="6">
        <v>24708</v>
      </c>
      <c r="G27" s="7" t="s">
        <v>27</v>
      </c>
      <c r="H27" s="7"/>
      <c r="I27" s="59">
        <v>464.71</v>
      </c>
      <c r="J27" s="9">
        <v>187</v>
      </c>
      <c r="K27" s="60">
        <v>69.709999999999994</v>
      </c>
      <c r="L27" s="16">
        <v>2</v>
      </c>
      <c r="M27" s="8" t="s">
        <v>170</v>
      </c>
      <c r="N27" s="10"/>
    </row>
    <row r="28" spans="1:14" x14ac:dyDescent="0.2">
      <c r="A28" s="4" t="s">
        <v>94</v>
      </c>
      <c r="B28" s="4" t="s">
        <v>95</v>
      </c>
      <c r="C28" s="4" t="s">
        <v>26</v>
      </c>
      <c r="E28" s="5">
        <v>1</v>
      </c>
      <c r="F28" s="6">
        <v>25173</v>
      </c>
      <c r="G28" s="7" t="s">
        <v>14</v>
      </c>
      <c r="H28" s="7"/>
      <c r="I28" s="59">
        <v>497.91</v>
      </c>
      <c r="J28" s="9">
        <v>144.5</v>
      </c>
      <c r="K28" s="60">
        <v>74.69</v>
      </c>
      <c r="L28" s="16">
        <v>2</v>
      </c>
      <c r="M28" s="8" t="s">
        <v>161</v>
      </c>
      <c r="N28" s="10"/>
    </row>
    <row r="29" spans="1:14" x14ac:dyDescent="0.2">
      <c r="A29" s="4" t="s">
        <v>96</v>
      </c>
      <c r="B29" s="4" t="s">
        <v>97</v>
      </c>
      <c r="C29" s="4" t="s">
        <v>90</v>
      </c>
      <c r="E29" s="5">
        <v>1</v>
      </c>
      <c r="F29" s="6">
        <v>25268</v>
      </c>
      <c r="G29" s="7" t="s">
        <v>17</v>
      </c>
      <c r="H29" s="7"/>
      <c r="I29" s="59">
        <v>496.25</v>
      </c>
      <c r="J29" s="9">
        <v>170</v>
      </c>
      <c r="K29" s="60">
        <v>74.44</v>
      </c>
      <c r="L29" s="16">
        <v>2</v>
      </c>
      <c r="M29" s="8" t="s">
        <v>162</v>
      </c>
      <c r="N29" s="10"/>
    </row>
    <row r="30" spans="1:14" x14ac:dyDescent="0.2">
      <c r="A30" s="4" t="s">
        <v>98</v>
      </c>
      <c r="B30" s="4" t="s">
        <v>99</v>
      </c>
      <c r="C30" s="4" t="s">
        <v>100</v>
      </c>
      <c r="D30" s="4" t="s">
        <v>69</v>
      </c>
      <c r="E30" s="5">
        <v>2</v>
      </c>
      <c r="F30" s="6">
        <v>25465</v>
      </c>
      <c r="G30" s="7" t="s">
        <v>101</v>
      </c>
      <c r="H30" s="7"/>
      <c r="I30" s="59">
        <v>627.37</v>
      </c>
      <c r="J30" s="9">
        <v>200</v>
      </c>
      <c r="K30" s="60">
        <v>94.11</v>
      </c>
      <c r="L30" s="16">
        <v>3</v>
      </c>
      <c r="M30" s="8" t="s">
        <v>163</v>
      </c>
      <c r="N30" s="10"/>
    </row>
    <row r="31" spans="1:14" x14ac:dyDescent="0.2">
      <c r="A31" s="4" t="s">
        <v>102</v>
      </c>
      <c r="B31" s="4" t="s">
        <v>103</v>
      </c>
      <c r="C31" s="4" t="s">
        <v>52</v>
      </c>
      <c r="E31" s="5">
        <v>1</v>
      </c>
      <c r="F31" s="6">
        <v>25697</v>
      </c>
      <c r="G31" s="7" t="s">
        <v>14</v>
      </c>
      <c r="H31" s="7"/>
      <c r="I31" s="59">
        <v>507.87</v>
      </c>
      <c r="J31" s="9">
        <v>187</v>
      </c>
      <c r="K31" s="60">
        <v>76.180000000000007</v>
      </c>
      <c r="L31" s="16">
        <v>3</v>
      </c>
      <c r="M31" s="8" t="s">
        <v>169</v>
      </c>
      <c r="N31" s="10"/>
    </row>
    <row r="32" spans="1:14" x14ac:dyDescent="0.2">
      <c r="A32" s="4" t="s">
        <v>104</v>
      </c>
      <c r="B32" s="4" t="s">
        <v>105</v>
      </c>
      <c r="C32" s="4" t="s">
        <v>106</v>
      </c>
      <c r="E32" s="5">
        <v>1</v>
      </c>
      <c r="F32" s="6">
        <v>25850</v>
      </c>
      <c r="G32" s="7" t="s">
        <v>17</v>
      </c>
      <c r="H32" s="7"/>
      <c r="I32" s="59">
        <v>494.59</v>
      </c>
      <c r="J32" s="9">
        <v>187</v>
      </c>
      <c r="K32" s="60">
        <v>74.19</v>
      </c>
      <c r="L32" s="16">
        <v>0</v>
      </c>
      <c r="M32" s="8" t="s">
        <v>164</v>
      </c>
      <c r="N32" s="10"/>
    </row>
    <row r="33" spans="1:14" x14ac:dyDescent="0.2">
      <c r="A33" s="4" t="s">
        <v>107</v>
      </c>
      <c r="B33" s="4" t="s">
        <v>108</v>
      </c>
      <c r="C33" s="4" t="s">
        <v>109</v>
      </c>
      <c r="E33" s="5">
        <v>2</v>
      </c>
      <c r="F33" s="6">
        <v>25934</v>
      </c>
      <c r="G33" s="7" t="s">
        <v>27</v>
      </c>
      <c r="H33" s="7"/>
      <c r="I33" s="59">
        <v>489.61</v>
      </c>
      <c r="J33" s="9">
        <v>187</v>
      </c>
      <c r="K33" s="60">
        <v>73.44</v>
      </c>
      <c r="L33" s="16">
        <v>1</v>
      </c>
      <c r="M33" s="8" t="s">
        <v>165</v>
      </c>
      <c r="N33" s="10"/>
    </row>
    <row r="34" spans="1:14" x14ac:dyDescent="0.2">
      <c r="A34" s="4" t="s">
        <v>110</v>
      </c>
      <c r="B34" s="4" t="s">
        <v>111</v>
      </c>
      <c r="C34" s="4" t="s">
        <v>112</v>
      </c>
      <c r="E34" s="5">
        <v>2</v>
      </c>
      <c r="F34" s="6">
        <v>26045</v>
      </c>
      <c r="G34" s="7" t="s">
        <v>23</v>
      </c>
      <c r="H34" s="7"/>
      <c r="I34" s="59">
        <v>629.02</v>
      </c>
      <c r="J34" s="9">
        <v>187</v>
      </c>
      <c r="K34" s="60">
        <v>94.35</v>
      </c>
      <c r="L34" s="16">
        <v>1</v>
      </c>
      <c r="M34" s="8" t="s">
        <v>166</v>
      </c>
      <c r="N34" s="10"/>
    </row>
    <row r="35" spans="1:14" x14ac:dyDescent="0.2">
      <c r="A35" s="4" t="s">
        <v>113</v>
      </c>
      <c r="B35" s="4" t="s">
        <v>114</v>
      </c>
      <c r="C35" s="4" t="s">
        <v>115</v>
      </c>
      <c r="E35" s="5">
        <v>2</v>
      </c>
      <c r="F35" s="6">
        <v>26162</v>
      </c>
      <c r="G35" s="7" t="s">
        <v>27</v>
      </c>
      <c r="H35" s="7"/>
      <c r="I35" s="59">
        <v>531.1</v>
      </c>
      <c r="J35" s="9">
        <v>195</v>
      </c>
      <c r="K35" s="60">
        <v>79.67</v>
      </c>
      <c r="L35" s="16">
        <v>1</v>
      </c>
      <c r="M35" s="8" t="s">
        <v>167</v>
      </c>
      <c r="N35" s="10"/>
    </row>
    <row r="36" spans="1:14" x14ac:dyDescent="0.2">
      <c r="A36" s="4" t="s">
        <v>116</v>
      </c>
      <c r="B36" s="4" t="s">
        <v>117</v>
      </c>
      <c r="C36" s="4" t="s">
        <v>13</v>
      </c>
      <c r="E36" s="5">
        <v>2</v>
      </c>
      <c r="F36" s="6">
        <v>26216</v>
      </c>
      <c r="G36" s="7" t="s">
        <v>14</v>
      </c>
      <c r="H36" s="7"/>
      <c r="I36" s="59">
        <v>534.41999999999996</v>
      </c>
      <c r="J36" s="9">
        <v>187</v>
      </c>
      <c r="K36" s="60">
        <v>80.16</v>
      </c>
      <c r="L36" s="16">
        <v>2</v>
      </c>
      <c r="M36" s="8" t="s">
        <v>168</v>
      </c>
      <c r="N36" s="10"/>
    </row>
    <row r="37" spans="1:14" x14ac:dyDescent="0.2">
      <c r="A37" s="4" t="s">
        <v>118</v>
      </c>
      <c r="B37" s="4" t="s">
        <v>119</v>
      </c>
      <c r="C37" s="4" t="s">
        <v>120</v>
      </c>
      <c r="E37" s="5">
        <v>2</v>
      </c>
      <c r="F37" s="6">
        <v>26219</v>
      </c>
      <c r="G37" s="7" t="s">
        <v>14</v>
      </c>
      <c r="H37" s="7"/>
      <c r="I37" s="59">
        <v>494.59</v>
      </c>
      <c r="J37" s="9">
        <v>187</v>
      </c>
      <c r="K37" s="60">
        <v>74.19</v>
      </c>
      <c r="L37" s="16">
        <v>2</v>
      </c>
      <c r="M37" s="8" t="s">
        <v>170</v>
      </c>
      <c r="N37" s="10"/>
    </row>
    <row r="38" spans="1:14" x14ac:dyDescent="0.2">
      <c r="A38" s="4" t="s">
        <v>121</v>
      </c>
      <c r="B38" s="4" t="s">
        <v>122</v>
      </c>
      <c r="C38" s="4" t="s">
        <v>123</v>
      </c>
      <c r="E38" s="5">
        <v>1</v>
      </c>
      <c r="F38" s="6">
        <v>26415</v>
      </c>
      <c r="G38" s="7" t="s">
        <v>14</v>
      </c>
      <c r="H38" s="7"/>
      <c r="I38" s="59">
        <v>501.23</v>
      </c>
      <c r="J38" s="9">
        <v>196</v>
      </c>
      <c r="K38" s="60">
        <v>75.180000000000007</v>
      </c>
      <c r="L38" s="16">
        <v>0</v>
      </c>
      <c r="M38" s="8" t="s">
        <v>161</v>
      </c>
      <c r="N38" s="10"/>
    </row>
    <row r="39" spans="1:14" x14ac:dyDescent="0.2">
      <c r="A39" s="4" t="s">
        <v>124</v>
      </c>
      <c r="B39" s="4" t="s">
        <v>125</v>
      </c>
      <c r="C39" s="4" t="s">
        <v>74</v>
      </c>
      <c r="D39" s="4" t="s">
        <v>126</v>
      </c>
      <c r="E39" s="5">
        <v>1</v>
      </c>
      <c r="F39" s="6">
        <v>26492</v>
      </c>
      <c r="G39" s="7" t="s">
        <v>27</v>
      </c>
      <c r="H39" s="7"/>
      <c r="I39" s="59">
        <v>516.16999999999996</v>
      </c>
      <c r="J39" s="9">
        <v>187</v>
      </c>
      <c r="K39" s="60">
        <v>77.430000000000007</v>
      </c>
      <c r="L39" s="16">
        <v>0</v>
      </c>
      <c r="M39" s="8" t="s">
        <v>171</v>
      </c>
      <c r="N39" s="10"/>
    </row>
    <row r="40" spans="1:14" x14ac:dyDescent="0.2">
      <c r="A40" s="4" t="s">
        <v>127</v>
      </c>
      <c r="B40" s="4" t="s">
        <v>128</v>
      </c>
      <c r="C40" s="4" t="s">
        <v>129</v>
      </c>
      <c r="E40" s="5">
        <v>2</v>
      </c>
      <c r="F40" s="6">
        <v>26661</v>
      </c>
      <c r="G40" s="7" t="s">
        <v>101</v>
      </c>
      <c r="H40" s="7"/>
      <c r="I40" s="59">
        <v>431.52</v>
      </c>
      <c r="J40" s="9">
        <v>187</v>
      </c>
      <c r="K40" s="60">
        <v>64.73</v>
      </c>
      <c r="L40" s="16">
        <v>1</v>
      </c>
      <c r="M40" s="8" t="s">
        <v>172</v>
      </c>
      <c r="N40" s="10"/>
    </row>
    <row r="41" spans="1:14" x14ac:dyDescent="0.2">
      <c r="A41" s="4" t="s">
        <v>130</v>
      </c>
      <c r="B41" s="4" t="s">
        <v>131</v>
      </c>
      <c r="C41" s="4" t="s">
        <v>132</v>
      </c>
      <c r="E41" s="5">
        <v>1</v>
      </c>
      <c r="F41" s="6">
        <v>26994</v>
      </c>
      <c r="G41" s="7" t="s">
        <v>101</v>
      </c>
      <c r="H41" s="7"/>
      <c r="I41" s="59">
        <v>517.83000000000004</v>
      </c>
      <c r="J41" s="9">
        <v>144.5</v>
      </c>
      <c r="K41" s="60">
        <v>77.67</v>
      </c>
      <c r="L41" s="16">
        <v>0</v>
      </c>
      <c r="M41" s="8" t="s">
        <v>163</v>
      </c>
      <c r="N41" s="10"/>
    </row>
    <row r="42" spans="1:14" x14ac:dyDescent="0.2">
      <c r="A42" s="4" t="s">
        <v>133</v>
      </c>
      <c r="B42" s="4" t="s">
        <v>134</v>
      </c>
      <c r="C42" s="4" t="s">
        <v>30</v>
      </c>
      <c r="E42" s="5">
        <v>3</v>
      </c>
      <c r="F42" s="6">
        <v>27086</v>
      </c>
      <c r="G42" s="7" t="s">
        <v>14</v>
      </c>
      <c r="H42" s="7"/>
      <c r="I42" s="59">
        <v>497.91</v>
      </c>
      <c r="J42" s="9">
        <v>187</v>
      </c>
      <c r="K42" s="60">
        <v>74.69</v>
      </c>
      <c r="L42" s="16">
        <v>3</v>
      </c>
      <c r="M42" s="8" t="s">
        <v>164</v>
      </c>
      <c r="N42" s="10"/>
    </row>
    <row r="43" spans="1:14" x14ac:dyDescent="0.2">
      <c r="A43" s="4" t="s">
        <v>135</v>
      </c>
      <c r="B43" s="4" t="s">
        <v>136</v>
      </c>
      <c r="C43" s="4" t="s">
        <v>100</v>
      </c>
      <c r="E43" s="5">
        <v>2</v>
      </c>
      <c r="F43" s="6">
        <v>28283</v>
      </c>
      <c r="G43" s="7" t="s">
        <v>101</v>
      </c>
      <c r="H43" s="7"/>
      <c r="I43" s="59">
        <v>464.71</v>
      </c>
      <c r="J43" s="9">
        <v>187</v>
      </c>
      <c r="K43" s="60">
        <v>69.709999999999994</v>
      </c>
      <c r="L43" s="16">
        <v>3</v>
      </c>
      <c r="M43" s="8" t="s">
        <v>171</v>
      </c>
      <c r="N43" s="10"/>
    </row>
    <row r="44" spans="1:14" x14ac:dyDescent="0.2">
      <c r="A44" s="4" t="s">
        <v>137</v>
      </c>
      <c r="B44" s="4" t="s">
        <v>138</v>
      </c>
      <c r="C44" s="4" t="s">
        <v>13</v>
      </c>
      <c r="E44" s="5">
        <v>4</v>
      </c>
      <c r="F44" s="6">
        <v>28831</v>
      </c>
      <c r="G44" s="7" t="s">
        <v>101</v>
      </c>
      <c r="H44" s="7"/>
      <c r="I44" s="59">
        <v>494.59</v>
      </c>
      <c r="J44" s="9">
        <v>187</v>
      </c>
      <c r="K44" s="60">
        <v>74.19</v>
      </c>
      <c r="L44" s="16">
        <v>0</v>
      </c>
      <c r="M44" s="8" t="s">
        <v>170</v>
      </c>
      <c r="N44" s="10"/>
    </row>
    <row r="45" spans="1:14" x14ac:dyDescent="0.2">
      <c r="A45" s="4" t="s">
        <v>139</v>
      </c>
      <c r="B45" s="4" t="s">
        <v>140</v>
      </c>
      <c r="C45" s="4" t="s">
        <v>141</v>
      </c>
      <c r="D45" s="4" t="s">
        <v>69</v>
      </c>
      <c r="E45" s="5">
        <v>2</v>
      </c>
      <c r="F45" s="6">
        <v>29139</v>
      </c>
      <c r="G45" s="7" t="s">
        <v>101</v>
      </c>
      <c r="H45" s="7"/>
      <c r="I45" s="59">
        <v>541.05999999999995</v>
      </c>
      <c r="J45" s="9">
        <v>187</v>
      </c>
      <c r="K45" s="60">
        <v>81.16</v>
      </c>
      <c r="L45" s="16">
        <v>2</v>
      </c>
      <c r="M45" s="8" t="s">
        <v>171</v>
      </c>
      <c r="N45" s="10"/>
    </row>
    <row r="46" spans="1:14" x14ac:dyDescent="0.2">
      <c r="A46" s="4" t="s">
        <v>156</v>
      </c>
      <c r="B46" s="4" t="s">
        <v>12</v>
      </c>
      <c r="C46" s="4" t="s">
        <v>13</v>
      </c>
      <c r="E46" s="5">
        <v>2</v>
      </c>
      <c r="F46" s="6">
        <v>29913</v>
      </c>
      <c r="G46" s="7" t="s">
        <v>14</v>
      </c>
      <c r="H46" s="7"/>
      <c r="I46" s="59">
        <v>501.23</v>
      </c>
      <c r="J46" s="9">
        <v>187</v>
      </c>
      <c r="K46" s="60">
        <v>75.180000000000007</v>
      </c>
      <c r="L46" s="16">
        <v>2</v>
      </c>
      <c r="M46" s="8" t="s">
        <v>167</v>
      </c>
      <c r="N46" s="10"/>
    </row>
    <row r="47" spans="1:14" x14ac:dyDescent="0.2">
      <c r="A47" s="4" t="s">
        <v>142</v>
      </c>
      <c r="B47" s="4" t="s">
        <v>143</v>
      </c>
      <c r="C47" s="4" t="s">
        <v>144</v>
      </c>
      <c r="E47" s="5">
        <v>2</v>
      </c>
      <c r="F47" s="6">
        <v>30632</v>
      </c>
      <c r="G47" s="7" t="s">
        <v>14</v>
      </c>
      <c r="H47" s="7"/>
      <c r="I47" s="59">
        <v>489.61</v>
      </c>
      <c r="J47" s="9">
        <v>187</v>
      </c>
      <c r="K47" s="60">
        <v>73.44</v>
      </c>
      <c r="L47" s="16">
        <v>2</v>
      </c>
      <c r="M47" s="8" t="s">
        <v>165</v>
      </c>
      <c r="N47" s="10"/>
    </row>
    <row r="48" spans="1:14" x14ac:dyDescent="0.2">
      <c r="A48" s="4" t="s">
        <v>145</v>
      </c>
      <c r="B48" s="4" t="s">
        <v>146</v>
      </c>
      <c r="C48" s="4" t="s">
        <v>147</v>
      </c>
      <c r="E48" s="5">
        <v>4</v>
      </c>
      <c r="F48" s="6">
        <v>30632</v>
      </c>
      <c r="G48" s="7" t="s">
        <v>17</v>
      </c>
      <c r="H48" s="7"/>
      <c r="I48" s="59">
        <v>537.74</v>
      </c>
      <c r="J48" s="9">
        <v>187</v>
      </c>
      <c r="K48" s="60">
        <v>80.66</v>
      </c>
      <c r="L48" s="16">
        <v>1</v>
      </c>
      <c r="M48" s="8" t="s">
        <v>169</v>
      </c>
      <c r="N48" s="10"/>
    </row>
    <row r="49" spans="1:14" x14ac:dyDescent="0.2">
      <c r="A49" s="4" t="s">
        <v>148</v>
      </c>
      <c r="B49" s="4" t="s">
        <v>149</v>
      </c>
      <c r="C49" s="4" t="s">
        <v>26</v>
      </c>
      <c r="E49" s="5">
        <v>2</v>
      </c>
      <c r="F49" s="6">
        <v>30798</v>
      </c>
      <c r="G49" s="7" t="s">
        <v>14</v>
      </c>
      <c r="H49" s="7"/>
      <c r="I49" s="59">
        <v>514.51</v>
      </c>
      <c r="J49" s="9">
        <v>144.5</v>
      </c>
      <c r="K49" s="60">
        <v>77.180000000000007</v>
      </c>
      <c r="L49" s="16">
        <v>1</v>
      </c>
      <c r="M49" s="8" t="s">
        <v>163</v>
      </c>
      <c r="N49" s="10"/>
    </row>
    <row r="50" spans="1:14" x14ac:dyDescent="0.2">
      <c r="A50" s="4" t="s">
        <v>150</v>
      </c>
      <c r="B50" s="4" t="s">
        <v>151</v>
      </c>
      <c r="C50" s="4" t="s">
        <v>26</v>
      </c>
      <c r="E50" s="5">
        <v>3</v>
      </c>
      <c r="F50" s="6">
        <v>31769</v>
      </c>
      <c r="G50" s="7" t="s">
        <v>14</v>
      </c>
      <c r="H50" s="7"/>
      <c r="I50" s="59">
        <v>509.53</v>
      </c>
      <c r="J50" s="9">
        <v>194</v>
      </c>
      <c r="K50" s="60">
        <v>76.430000000000007</v>
      </c>
      <c r="L50" s="16">
        <v>2</v>
      </c>
      <c r="M50" s="8" t="s">
        <v>170</v>
      </c>
      <c r="N50" s="10"/>
    </row>
    <row r="51" spans="1:14" x14ac:dyDescent="0.2">
      <c r="A51" s="4" t="s">
        <v>152</v>
      </c>
      <c r="B51" s="4" t="s">
        <v>153</v>
      </c>
      <c r="C51" s="4" t="s">
        <v>74</v>
      </c>
      <c r="E51" s="5">
        <v>2</v>
      </c>
      <c r="F51" s="6">
        <v>32032</v>
      </c>
      <c r="G51" s="7" t="s">
        <v>17</v>
      </c>
      <c r="H51" s="7"/>
      <c r="I51" s="59">
        <v>487.95</v>
      </c>
      <c r="J51" s="9">
        <v>192</v>
      </c>
      <c r="K51" s="60">
        <v>73.19</v>
      </c>
      <c r="L51" s="16">
        <v>1</v>
      </c>
      <c r="M51" s="8" t="s">
        <v>161</v>
      </c>
      <c r="N51" s="10"/>
    </row>
    <row r="52" spans="1:14" x14ac:dyDescent="0.2">
      <c r="A52" s="4" t="s">
        <v>154</v>
      </c>
      <c r="B52" s="4" t="s">
        <v>155</v>
      </c>
      <c r="C52" s="4" t="s">
        <v>100</v>
      </c>
      <c r="E52" s="5">
        <v>1</v>
      </c>
      <c r="F52" s="6">
        <v>32503</v>
      </c>
      <c r="G52" s="7" t="s">
        <v>101</v>
      </c>
      <c r="H52" s="7"/>
      <c r="I52" s="59">
        <v>458.08</v>
      </c>
      <c r="J52" s="9">
        <v>170</v>
      </c>
      <c r="K52" s="60">
        <v>68.709999999999994</v>
      </c>
      <c r="L52" s="16">
        <v>0</v>
      </c>
      <c r="M52" s="8" t="s">
        <v>169</v>
      </c>
      <c r="N52" s="10"/>
    </row>
    <row r="53" spans="1:14" x14ac:dyDescent="0.2">
      <c r="A53" s="4" t="s">
        <v>159</v>
      </c>
      <c r="B53" s="4" t="s">
        <v>15</v>
      </c>
      <c r="C53" s="4" t="s">
        <v>16</v>
      </c>
      <c r="E53" s="5">
        <v>1</v>
      </c>
      <c r="F53" s="6">
        <v>33068</v>
      </c>
      <c r="G53" s="7" t="s">
        <v>17</v>
      </c>
      <c r="H53" s="7"/>
      <c r="I53" s="59">
        <v>461.4</v>
      </c>
      <c r="J53" s="9">
        <v>187</v>
      </c>
      <c r="K53" s="60">
        <v>69.209999999999994</v>
      </c>
      <c r="L53" s="16">
        <v>0</v>
      </c>
      <c r="M53" s="8" t="s">
        <v>169</v>
      </c>
      <c r="N53" s="10"/>
    </row>
    <row r="55" spans="1:14" x14ac:dyDescent="0.2">
      <c r="A55" s="12"/>
      <c r="B55" s="13"/>
    </row>
    <row r="59" spans="1:14" x14ac:dyDescent="0.2">
      <c r="C59" s="12"/>
      <c r="D59" s="12"/>
      <c r="E59" s="12"/>
      <c r="F59" s="13"/>
      <c r="G59" s="12"/>
      <c r="H59" s="13"/>
      <c r="I59" s="13"/>
      <c r="J59" s="13"/>
      <c r="K59" s="13"/>
      <c r="L59" s="13"/>
    </row>
    <row r="60" spans="1:14" x14ac:dyDescent="0.2">
      <c r="E60" s="14"/>
      <c r="F60" s="15"/>
      <c r="G60" s="14"/>
      <c r="H60" s="14"/>
      <c r="L60" s="4"/>
    </row>
    <row r="61" spans="1:14" x14ac:dyDescent="0.2">
      <c r="E61" s="14"/>
      <c r="F61" s="15"/>
      <c r="G61" s="14"/>
      <c r="H61" s="14"/>
      <c r="L61" s="4"/>
    </row>
    <row r="62" spans="1:14" x14ac:dyDescent="0.2">
      <c r="E62" s="14"/>
      <c r="F62" s="15"/>
      <c r="G62" s="14"/>
      <c r="H62" s="14"/>
      <c r="L62" s="4"/>
    </row>
    <row r="63" spans="1:14" x14ac:dyDescent="0.2">
      <c r="E63" s="14"/>
      <c r="F63" s="15"/>
      <c r="G63" s="14"/>
      <c r="H63" s="14"/>
      <c r="L63" s="4"/>
    </row>
    <row r="64" spans="1:14" x14ac:dyDescent="0.2">
      <c r="E64" s="14"/>
      <c r="F64" s="15"/>
      <c r="G64" s="14"/>
      <c r="H64" s="14"/>
      <c r="L64" s="4"/>
    </row>
    <row r="12170" spans="1:1" x14ac:dyDescent="0.2">
      <c r="A12170" s="12"/>
    </row>
  </sheetData>
  <phoneticPr fontId="2" type="noConversion"/>
  <pageMargins left="0.75" right="0.75" top="1" bottom="1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170"/>
  <sheetViews>
    <sheetView workbookViewId="0"/>
  </sheetViews>
  <sheetFormatPr defaultRowHeight="12.75" x14ac:dyDescent="0.2"/>
  <cols>
    <col min="1" max="1" width="13" style="4" customWidth="1"/>
    <col min="2" max="2" width="13.5703125" style="4" customWidth="1"/>
    <col min="3" max="3" width="9.85546875" style="4" customWidth="1"/>
    <col min="4" max="4" width="6.85546875" style="4" customWidth="1"/>
    <col min="5" max="5" width="5.85546875" style="4" customWidth="1"/>
    <col min="6" max="6" width="9.28515625" style="4" customWidth="1"/>
    <col min="7" max="7" width="11.7109375" style="4" customWidth="1"/>
    <col min="8" max="8" width="9.7109375" style="4" customWidth="1"/>
    <col min="9" max="9" width="11.42578125" style="4" customWidth="1"/>
    <col min="10" max="10" width="12.140625" style="11" customWidth="1"/>
    <col min="11" max="11" width="10.5703125" style="4" customWidth="1"/>
    <col min="12" max="12" width="6.28515625" style="11" customWidth="1"/>
    <col min="13" max="13" width="12.140625" bestFit="1" customWidth="1"/>
  </cols>
  <sheetData>
    <row r="1" spans="1:21" ht="15" x14ac:dyDescent="0.25">
      <c r="A1" s="61" t="s">
        <v>279</v>
      </c>
    </row>
    <row r="2" spans="1:21" ht="2.25" customHeight="1" x14ac:dyDescent="0.2"/>
    <row r="3" spans="1:21" ht="25.5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2" t="s">
        <v>5</v>
      </c>
      <c r="G3" s="1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160</v>
      </c>
      <c r="N3" s="3"/>
      <c r="O3" s="3"/>
      <c r="P3" s="3"/>
      <c r="Q3" s="3"/>
      <c r="R3" s="3"/>
      <c r="S3" s="3"/>
      <c r="T3" s="3"/>
      <c r="U3" s="3"/>
    </row>
    <row r="4" spans="1:21" x14ac:dyDescent="0.2">
      <c r="A4" s="4" t="s">
        <v>18</v>
      </c>
      <c r="B4" s="4" t="s">
        <v>19</v>
      </c>
      <c r="C4" s="4" t="s">
        <v>20</v>
      </c>
      <c r="E4" s="5">
        <v>2</v>
      </c>
      <c r="F4" s="6">
        <v>19711</v>
      </c>
      <c r="G4" s="7" t="s">
        <v>14</v>
      </c>
      <c r="H4" s="7"/>
      <c r="I4" s="59">
        <v>534.41999999999996</v>
      </c>
      <c r="J4" s="9">
        <v>153</v>
      </c>
      <c r="K4" s="60">
        <v>80.16</v>
      </c>
      <c r="L4" s="16">
        <v>2</v>
      </c>
      <c r="M4" s="8" t="s">
        <v>161</v>
      </c>
      <c r="N4" s="10"/>
    </row>
    <row r="5" spans="1:21" x14ac:dyDescent="0.2">
      <c r="A5" s="4" t="s">
        <v>21</v>
      </c>
      <c r="B5" s="4" t="s">
        <v>22</v>
      </c>
      <c r="C5" s="4" t="s">
        <v>13</v>
      </c>
      <c r="E5" s="5">
        <v>2</v>
      </c>
      <c r="F5" s="6">
        <v>19966</v>
      </c>
      <c r="G5" s="7" t="s">
        <v>23</v>
      </c>
      <c r="H5" s="7"/>
      <c r="I5" s="59">
        <v>491.27</v>
      </c>
      <c r="J5" s="9">
        <v>161.5</v>
      </c>
      <c r="K5" s="60">
        <v>73.69</v>
      </c>
      <c r="L5" s="16">
        <v>2</v>
      </c>
      <c r="M5" s="8" t="s">
        <v>162</v>
      </c>
      <c r="N5" s="10"/>
    </row>
    <row r="6" spans="1:21" x14ac:dyDescent="0.2">
      <c r="A6" s="4" t="s">
        <v>24</v>
      </c>
      <c r="B6" s="4" t="s">
        <v>25</v>
      </c>
      <c r="C6" s="4" t="s">
        <v>26</v>
      </c>
      <c r="E6" s="5">
        <v>2</v>
      </c>
      <c r="F6" s="6">
        <v>20195</v>
      </c>
      <c r="G6" s="7" t="s">
        <v>27</v>
      </c>
      <c r="H6" s="7"/>
      <c r="I6" s="59">
        <v>570.94000000000005</v>
      </c>
      <c r="J6" s="9">
        <v>187</v>
      </c>
      <c r="K6" s="60">
        <v>85.64</v>
      </c>
      <c r="L6" s="16">
        <v>1</v>
      </c>
      <c r="M6" s="8" t="s">
        <v>163</v>
      </c>
      <c r="N6" s="10"/>
    </row>
    <row r="7" spans="1:21" x14ac:dyDescent="0.2">
      <c r="A7" s="4" t="s">
        <v>28</v>
      </c>
      <c r="B7" s="4" t="s">
        <v>29</v>
      </c>
      <c r="C7" s="4" t="s">
        <v>30</v>
      </c>
      <c r="E7" s="5">
        <v>3</v>
      </c>
      <c r="F7" s="6">
        <v>20214</v>
      </c>
      <c r="G7" s="7" t="s">
        <v>14</v>
      </c>
      <c r="H7" s="7" t="s">
        <v>31</v>
      </c>
      <c r="I7" s="59">
        <v>730.27</v>
      </c>
      <c r="J7" s="9">
        <v>144.5</v>
      </c>
      <c r="K7" s="60">
        <v>109.54</v>
      </c>
      <c r="L7" s="16">
        <v>2</v>
      </c>
      <c r="M7" s="8" t="s">
        <v>169</v>
      </c>
      <c r="N7" s="10"/>
    </row>
    <row r="8" spans="1:21" x14ac:dyDescent="0.2">
      <c r="A8" s="4" t="s">
        <v>32</v>
      </c>
      <c r="B8" s="4" t="s">
        <v>33</v>
      </c>
      <c r="C8" s="4" t="s">
        <v>120</v>
      </c>
      <c r="D8" s="4" t="s">
        <v>34</v>
      </c>
      <c r="E8" s="5">
        <v>4</v>
      </c>
      <c r="F8" s="6">
        <v>20381</v>
      </c>
      <c r="G8" s="7" t="s">
        <v>17</v>
      </c>
      <c r="H8" s="7" t="s">
        <v>35</v>
      </c>
      <c r="I8" s="59">
        <v>697.07</v>
      </c>
      <c r="J8" s="9">
        <v>161.5</v>
      </c>
      <c r="K8" s="60">
        <v>104.56</v>
      </c>
      <c r="L8" s="16">
        <v>1</v>
      </c>
      <c r="M8" s="8" t="s">
        <v>164</v>
      </c>
      <c r="N8" s="10"/>
    </row>
    <row r="9" spans="1:21" x14ac:dyDescent="0.2">
      <c r="A9" s="4" t="s">
        <v>36</v>
      </c>
      <c r="B9" s="4" t="s">
        <v>37</v>
      </c>
      <c r="C9" s="4" t="s">
        <v>38</v>
      </c>
      <c r="E9" s="5">
        <v>3</v>
      </c>
      <c r="F9" s="6">
        <v>20615</v>
      </c>
      <c r="G9" s="7" t="s">
        <v>23</v>
      </c>
      <c r="H9" s="7"/>
      <c r="I9" s="59">
        <v>471.35</v>
      </c>
      <c r="J9" s="9">
        <v>178.5</v>
      </c>
      <c r="K9" s="60">
        <v>70.7</v>
      </c>
      <c r="L9" s="16">
        <v>0</v>
      </c>
      <c r="M9" s="8" t="s">
        <v>165</v>
      </c>
      <c r="N9" s="10"/>
    </row>
    <row r="10" spans="1:21" x14ac:dyDescent="0.2">
      <c r="A10" s="4" t="s">
        <v>39</v>
      </c>
      <c r="B10" s="4" t="s">
        <v>40</v>
      </c>
      <c r="C10" s="4" t="s">
        <v>41</v>
      </c>
      <c r="E10" s="5">
        <v>2</v>
      </c>
      <c r="F10" s="6">
        <v>21288</v>
      </c>
      <c r="G10" s="7" t="s">
        <v>27</v>
      </c>
      <c r="H10" s="7"/>
      <c r="I10" s="59">
        <v>637.32000000000005</v>
      </c>
      <c r="J10" s="9">
        <v>190</v>
      </c>
      <c r="K10" s="60">
        <v>95.6</v>
      </c>
      <c r="L10" s="16">
        <v>1</v>
      </c>
      <c r="M10" s="8" t="s">
        <v>166</v>
      </c>
      <c r="N10" s="10"/>
    </row>
    <row r="11" spans="1:21" x14ac:dyDescent="0.2">
      <c r="A11" s="4" t="s">
        <v>42</v>
      </c>
      <c r="B11" s="4" t="s">
        <v>43</v>
      </c>
      <c r="C11" s="4" t="s">
        <v>157</v>
      </c>
      <c r="E11" s="5">
        <v>2</v>
      </c>
      <c r="F11" s="6">
        <v>21485</v>
      </c>
      <c r="G11" s="7" t="s">
        <v>27</v>
      </c>
      <c r="H11" s="7"/>
      <c r="I11" s="59">
        <v>497.91</v>
      </c>
      <c r="J11" s="9">
        <v>192</v>
      </c>
      <c r="K11" s="60">
        <v>74.69</v>
      </c>
      <c r="L11" s="16">
        <v>3</v>
      </c>
      <c r="M11" s="8" t="s">
        <v>167</v>
      </c>
      <c r="N11" s="10"/>
    </row>
    <row r="12" spans="1:21" x14ac:dyDescent="0.2">
      <c r="A12" s="4" t="s">
        <v>44</v>
      </c>
      <c r="B12" s="4" t="s">
        <v>45</v>
      </c>
      <c r="C12" s="4" t="s">
        <v>46</v>
      </c>
      <c r="E12" s="5">
        <v>3</v>
      </c>
      <c r="F12" s="6">
        <v>21626</v>
      </c>
      <c r="G12" s="7" t="s">
        <v>27</v>
      </c>
      <c r="H12" s="7"/>
      <c r="I12" s="59">
        <v>494.59</v>
      </c>
      <c r="J12" s="9">
        <v>192</v>
      </c>
      <c r="K12" s="60">
        <v>74.19</v>
      </c>
      <c r="L12" s="16">
        <v>3</v>
      </c>
      <c r="M12" s="8" t="s">
        <v>168</v>
      </c>
      <c r="N12" s="10"/>
    </row>
    <row r="13" spans="1:21" x14ac:dyDescent="0.2">
      <c r="A13" s="4" t="s">
        <v>47</v>
      </c>
      <c r="B13" s="4" t="s">
        <v>48</v>
      </c>
      <c r="C13" s="4" t="s">
        <v>49</v>
      </c>
      <c r="E13" s="5">
        <v>2</v>
      </c>
      <c r="F13" s="6">
        <v>21632</v>
      </c>
      <c r="G13" s="7" t="s">
        <v>27</v>
      </c>
      <c r="H13" s="7"/>
      <c r="I13" s="59">
        <v>468.03</v>
      </c>
      <c r="J13" s="9">
        <v>187</v>
      </c>
      <c r="K13" s="60">
        <v>70.2</v>
      </c>
      <c r="L13" s="16">
        <v>2</v>
      </c>
      <c r="M13" s="8" t="s">
        <v>170</v>
      </c>
      <c r="N13" s="10"/>
    </row>
    <row r="14" spans="1:21" x14ac:dyDescent="0.2">
      <c r="A14" s="4" t="s">
        <v>50</v>
      </c>
      <c r="B14" s="4" t="s">
        <v>51</v>
      </c>
      <c r="C14" s="4" t="s">
        <v>52</v>
      </c>
      <c r="E14" s="5">
        <v>2</v>
      </c>
      <c r="F14" s="6">
        <v>22690</v>
      </c>
      <c r="G14" s="7" t="s">
        <v>14</v>
      </c>
      <c r="H14" s="7"/>
      <c r="I14" s="59">
        <v>504.55</v>
      </c>
      <c r="J14" s="9">
        <v>187</v>
      </c>
      <c r="K14" s="60">
        <v>75.680000000000007</v>
      </c>
      <c r="L14" s="16">
        <v>2</v>
      </c>
      <c r="M14" s="8" t="s">
        <v>161</v>
      </c>
      <c r="N14" s="10"/>
    </row>
    <row r="15" spans="1:21" x14ac:dyDescent="0.2">
      <c r="A15" s="4" t="s">
        <v>53</v>
      </c>
      <c r="B15" s="4" t="s">
        <v>54</v>
      </c>
      <c r="C15" s="4" t="s">
        <v>55</v>
      </c>
      <c r="E15" s="5">
        <v>2</v>
      </c>
      <c r="F15" s="6">
        <v>23011</v>
      </c>
      <c r="G15" s="7" t="s">
        <v>56</v>
      </c>
      <c r="H15" s="7"/>
      <c r="I15" s="59">
        <v>504.55</v>
      </c>
      <c r="J15" s="9">
        <v>187</v>
      </c>
      <c r="K15" s="60">
        <v>75.680000000000007</v>
      </c>
      <c r="L15" s="16">
        <v>1</v>
      </c>
      <c r="M15" s="8" t="s">
        <v>171</v>
      </c>
      <c r="N15" s="10"/>
    </row>
    <row r="16" spans="1:21" x14ac:dyDescent="0.2">
      <c r="A16" s="4" t="s">
        <v>57</v>
      </c>
      <c r="B16" s="4" t="s">
        <v>58</v>
      </c>
      <c r="C16" s="4" t="s">
        <v>38</v>
      </c>
      <c r="D16" s="4" t="s">
        <v>59</v>
      </c>
      <c r="E16" s="5">
        <v>3</v>
      </c>
      <c r="F16" s="6">
        <v>23149</v>
      </c>
      <c r="G16" s="7" t="s">
        <v>14</v>
      </c>
      <c r="H16" s="7"/>
      <c r="I16" s="59">
        <v>657.24</v>
      </c>
      <c r="J16" s="9">
        <v>187</v>
      </c>
      <c r="K16" s="60">
        <v>98.59</v>
      </c>
      <c r="L16" s="16">
        <v>0</v>
      </c>
      <c r="M16" s="8" t="s">
        <v>172</v>
      </c>
      <c r="N16" s="10"/>
    </row>
    <row r="17" spans="1:14" x14ac:dyDescent="0.2">
      <c r="A17" s="4" t="s">
        <v>60</v>
      </c>
      <c r="B17" s="4" t="s">
        <v>61</v>
      </c>
      <c r="C17" s="4" t="s">
        <v>62</v>
      </c>
      <c r="E17" s="5">
        <v>2</v>
      </c>
      <c r="F17" s="6">
        <v>23237</v>
      </c>
      <c r="G17" s="7" t="s">
        <v>23</v>
      </c>
      <c r="H17" s="7" t="s">
        <v>31</v>
      </c>
      <c r="I17" s="59">
        <v>718.65</v>
      </c>
      <c r="J17" s="9">
        <v>187</v>
      </c>
      <c r="K17" s="60">
        <v>107.8</v>
      </c>
      <c r="L17" s="16">
        <v>1</v>
      </c>
      <c r="M17" s="8" t="s">
        <v>173</v>
      </c>
      <c r="N17" s="10"/>
    </row>
    <row r="18" spans="1:14" x14ac:dyDescent="0.2">
      <c r="A18" s="4" t="s">
        <v>63</v>
      </c>
      <c r="B18" s="4" t="s">
        <v>64</v>
      </c>
      <c r="C18" s="4" t="s">
        <v>65</v>
      </c>
      <c r="E18" s="5">
        <v>2</v>
      </c>
      <c r="F18" s="6">
        <v>23395</v>
      </c>
      <c r="G18" s="7" t="s">
        <v>14</v>
      </c>
      <c r="H18" s="7"/>
      <c r="I18" s="59">
        <v>509.53</v>
      </c>
      <c r="J18" s="9">
        <v>178.5</v>
      </c>
      <c r="K18" s="60">
        <v>76.430000000000007</v>
      </c>
      <c r="L18" s="16">
        <v>2</v>
      </c>
      <c r="M18" s="8" t="s">
        <v>163</v>
      </c>
      <c r="N18" s="10"/>
    </row>
    <row r="19" spans="1:14" x14ac:dyDescent="0.2">
      <c r="A19" s="4" t="s">
        <v>66</v>
      </c>
      <c r="B19" s="4" t="s">
        <v>67</v>
      </c>
      <c r="C19" s="4" t="s">
        <v>68</v>
      </c>
      <c r="D19" s="4" t="s">
        <v>69</v>
      </c>
      <c r="E19" s="5">
        <v>3</v>
      </c>
      <c r="F19" s="6">
        <v>23601</v>
      </c>
      <c r="G19" s="7" t="s">
        <v>23</v>
      </c>
      <c r="H19" s="7" t="s">
        <v>31</v>
      </c>
      <c r="I19" s="59">
        <v>763.46</v>
      </c>
      <c r="J19" s="9">
        <v>187</v>
      </c>
      <c r="K19" s="60">
        <v>114.52</v>
      </c>
      <c r="L19" s="16">
        <v>2</v>
      </c>
      <c r="M19" s="8" t="s">
        <v>164</v>
      </c>
      <c r="N19" s="10"/>
    </row>
    <row r="20" spans="1:14" x14ac:dyDescent="0.2">
      <c r="A20" s="4" t="s">
        <v>72</v>
      </c>
      <c r="B20" s="4" t="s">
        <v>73</v>
      </c>
      <c r="C20" s="4" t="s">
        <v>74</v>
      </c>
      <c r="D20" s="4" t="s">
        <v>75</v>
      </c>
      <c r="E20" s="5">
        <v>4</v>
      </c>
      <c r="F20" s="6">
        <v>24053</v>
      </c>
      <c r="G20" s="7" t="s">
        <v>17</v>
      </c>
      <c r="H20" s="7" t="s">
        <v>76</v>
      </c>
      <c r="I20" s="59">
        <v>1161.79</v>
      </c>
      <c r="J20" s="9">
        <v>187</v>
      </c>
      <c r="K20" s="60">
        <v>174.27</v>
      </c>
      <c r="L20" s="16">
        <v>1</v>
      </c>
      <c r="M20" s="8" t="s">
        <v>171</v>
      </c>
      <c r="N20" s="10"/>
    </row>
    <row r="21" spans="1:14" x14ac:dyDescent="0.2">
      <c r="A21" s="4" t="s">
        <v>77</v>
      </c>
      <c r="B21" s="4" t="s">
        <v>78</v>
      </c>
      <c r="C21" s="4" t="s">
        <v>158</v>
      </c>
      <c r="E21" s="5">
        <v>2</v>
      </c>
      <c r="F21" s="6">
        <v>24119</v>
      </c>
      <c r="G21" s="7" t="s">
        <v>17</v>
      </c>
      <c r="H21" s="7"/>
      <c r="I21" s="59">
        <v>481.31</v>
      </c>
      <c r="J21" s="9">
        <v>144.5</v>
      </c>
      <c r="K21" s="60">
        <v>72.2</v>
      </c>
      <c r="L21" s="16">
        <v>1</v>
      </c>
      <c r="M21" s="8" t="s">
        <v>170</v>
      </c>
      <c r="N21" s="10"/>
    </row>
    <row r="22" spans="1:14" x14ac:dyDescent="0.2">
      <c r="A22" s="4" t="s">
        <v>70</v>
      </c>
      <c r="B22" s="4" t="s">
        <v>71</v>
      </c>
      <c r="C22" s="4" t="s">
        <v>26</v>
      </c>
      <c r="E22" s="5">
        <v>3</v>
      </c>
      <c r="F22" s="6">
        <v>24134</v>
      </c>
      <c r="G22" s="7" t="s">
        <v>14</v>
      </c>
      <c r="H22" s="7"/>
      <c r="I22" s="59">
        <v>521.14</v>
      </c>
      <c r="J22" s="9">
        <v>187</v>
      </c>
      <c r="K22" s="60">
        <v>78.17</v>
      </c>
      <c r="L22" s="16">
        <v>0</v>
      </c>
      <c r="M22" s="8" t="s">
        <v>171</v>
      </c>
      <c r="N22" s="10"/>
    </row>
    <row r="23" spans="1:14" x14ac:dyDescent="0.2">
      <c r="A23" s="4" t="s">
        <v>79</v>
      </c>
      <c r="B23" s="4" t="s">
        <v>80</v>
      </c>
      <c r="C23" s="4" t="s">
        <v>81</v>
      </c>
      <c r="E23" s="5">
        <v>2</v>
      </c>
      <c r="F23" s="6">
        <v>24154</v>
      </c>
      <c r="G23" s="7" t="s">
        <v>14</v>
      </c>
      <c r="H23" s="7"/>
      <c r="I23" s="59">
        <v>501.23</v>
      </c>
      <c r="J23" s="9">
        <v>170</v>
      </c>
      <c r="K23" s="60">
        <v>75.180000000000007</v>
      </c>
      <c r="L23" s="16">
        <v>4</v>
      </c>
      <c r="M23" s="8" t="s">
        <v>167</v>
      </c>
      <c r="N23" s="10"/>
    </row>
    <row r="24" spans="1:14" x14ac:dyDescent="0.2">
      <c r="A24" s="4" t="s">
        <v>82</v>
      </c>
      <c r="B24" s="4" t="s">
        <v>83</v>
      </c>
      <c r="C24" s="4" t="s">
        <v>84</v>
      </c>
      <c r="E24" s="5">
        <v>2</v>
      </c>
      <c r="F24" s="6">
        <v>24290</v>
      </c>
      <c r="G24" s="7" t="s">
        <v>14</v>
      </c>
      <c r="H24" s="7"/>
      <c r="I24" s="59">
        <v>509.53</v>
      </c>
      <c r="J24" s="9">
        <v>187</v>
      </c>
      <c r="K24" s="60">
        <v>76.430000000000007</v>
      </c>
      <c r="L24" s="16">
        <v>5</v>
      </c>
      <c r="M24" s="8" t="s">
        <v>165</v>
      </c>
      <c r="N24" s="10"/>
    </row>
    <row r="25" spans="1:14" x14ac:dyDescent="0.2">
      <c r="A25" s="4" t="s">
        <v>85</v>
      </c>
      <c r="B25" s="4" t="s">
        <v>86</v>
      </c>
      <c r="C25" s="4" t="s">
        <v>87</v>
      </c>
      <c r="E25" s="5">
        <v>2</v>
      </c>
      <c r="F25" s="6">
        <v>24333</v>
      </c>
      <c r="G25" s="7" t="s">
        <v>17</v>
      </c>
      <c r="H25" s="7"/>
      <c r="I25" s="59">
        <v>471.35</v>
      </c>
      <c r="J25" s="9">
        <v>187</v>
      </c>
      <c r="K25" s="60">
        <v>70.7</v>
      </c>
      <c r="L25" s="16">
        <v>1</v>
      </c>
      <c r="M25" s="8" t="s">
        <v>169</v>
      </c>
      <c r="N25" s="10"/>
    </row>
    <row r="26" spans="1:14" x14ac:dyDescent="0.2">
      <c r="A26" s="4" t="s">
        <v>88</v>
      </c>
      <c r="B26" s="4" t="s">
        <v>89</v>
      </c>
      <c r="C26" s="4" t="s">
        <v>90</v>
      </c>
      <c r="D26" s="4" t="s">
        <v>69</v>
      </c>
      <c r="E26" s="5">
        <v>3</v>
      </c>
      <c r="F26" s="6">
        <v>24455</v>
      </c>
      <c r="G26" s="7" t="s">
        <v>14</v>
      </c>
      <c r="H26" s="7"/>
      <c r="I26" s="59">
        <v>657.24</v>
      </c>
      <c r="J26" s="9">
        <v>187</v>
      </c>
      <c r="K26" s="60">
        <v>98.59</v>
      </c>
      <c r="L26" s="16">
        <v>2</v>
      </c>
      <c r="M26" s="8" t="s">
        <v>163</v>
      </c>
      <c r="N26" s="10"/>
    </row>
    <row r="27" spans="1:14" x14ac:dyDescent="0.2">
      <c r="A27" s="4" t="s">
        <v>91</v>
      </c>
      <c r="B27" s="4" t="s">
        <v>92</v>
      </c>
      <c r="C27" s="4" t="s">
        <v>93</v>
      </c>
      <c r="E27" s="5">
        <v>2</v>
      </c>
      <c r="F27" s="6">
        <v>24708</v>
      </c>
      <c r="G27" s="7" t="s">
        <v>27</v>
      </c>
      <c r="H27" s="7"/>
      <c r="I27" s="59">
        <v>464.71</v>
      </c>
      <c r="J27" s="9">
        <v>187</v>
      </c>
      <c r="K27" s="60">
        <v>69.709999999999994</v>
      </c>
      <c r="L27" s="16">
        <v>2</v>
      </c>
      <c r="M27" s="8" t="s">
        <v>170</v>
      </c>
      <c r="N27" s="10"/>
    </row>
    <row r="28" spans="1:14" x14ac:dyDescent="0.2">
      <c r="A28" s="4" t="s">
        <v>94</v>
      </c>
      <c r="B28" s="4" t="s">
        <v>95</v>
      </c>
      <c r="C28" s="4" t="s">
        <v>26</v>
      </c>
      <c r="E28" s="5">
        <v>1</v>
      </c>
      <c r="F28" s="6">
        <v>25173</v>
      </c>
      <c r="G28" s="7" t="s">
        <v>14</v>
      </c>
      <c r="H28" s="7"/>
      <c r="I28" s="59">
        <v>497.91</v>
      </c>
      <c r="J28" s="9">
        <v>144.5</v>
      </c>
      <c r="K28" s="60">
        <v>74.69</v>
      </c>
      <c r="L28" s="16">
        <v>2</v>
      </c>
      <c r="M28" s="8" t="s">
        <v>161</v>
      </c>
      <c r="N28" s="10"/>
    </row>
    <row r="29" spans="1:14" x14ac:dyDescent="0.2">
      <c r="A29" s="4" t="s">
        <v>96</v>
      </c>
      <c r="B29" s="4" t="s">
        <v>97</v>
      </c>
      <c r="C29" s="4" t="s">
        <v>90</v>
      </c>
      <c r="E29" s="5">
        <v>1</v>
      </c>
      <c r="F29" s="6">
        <v>25268</v>
      </c>
      <c r="G29" s="7" t="s">
        <v>17</v>
      </c>
      <c r="H29" s="7"/>
      <c r="I29" s="59">
        <v>496.25</v>
      </c>
      <c r="J29" s="9">
        <v>170</v>
      </c>
      <c r="K29" s="60">
        <v>74.44</v>
      </c>
      <c r="L29" s="16">
        <v>2</v>
      </c>
      <c r="M29" s="8" t="s">
        <v>162</v>
      </c>
      <c r="N29" s="10"/>
    </row>
    <row r="30" spans="1:14" x14ac:dyDescent="0.2">
      <c r="A30" s="4" t="s">
        <v>98</v>
      </c>
      <c r="B30" s="4" t="s">
        <v>99</v>
      </c>
      <c r="C30" s="4" t="s">
        <v>100</v>
      </c>
      <c r="D30" s="4" t="s">
        <v>69</v>
      </c>
      <c r="E30" s="5">
        <v>2</v>
      </c>
      <c r="F30" s="6">
        <v>25465</v>
      </c>
      <c r="G30" s="7" t="s">
        <v>101</v>
      </c>
      <c r="H30" s="7"/>
      <c r="I30" s="59">
        <v>627.37</v>
      </c>
      <c r="J30" s="9">
        <v>200</v>
      </c>
      <c r="K30" s="60">
        <v>94.11</v>
      </c>
      <c r="L30" s="16">
        <v>3</v>
      </c>
      <c r="M30" s="8" t="s">
        <v>163</v>
      </c>
      <c r="N30" s="10"/>
    </row>
    <row r="31" spans="1:14" x14ac:dyDescent="0.2">
      <c r="A31" s="4" t="s">
        <v>102</v>
      </c>
      <c r="B31" s="4" t="s">
        <v>103</v>
      </c>
      <c r="C31" s="4" t="s">
        <v>52</v>
      </c>
      <c r="E31" s="5">
        <v>1</v>
      </c>
      <c r="F31" s="6">
        <v>25697</v>
      </c>
      <c r="G31" s="7" t="s">
        <v>14</v>
      </c>
      <c r="H31" s="7"/>
      <c r="I31" s="59">
        <v>507.87</v>
      </c>
      <c r="J31" s="9">
        <v>187</v>
      </c>
      <c r="K31" s="60">
        <v>76.180000000000007</v>
      </c>
      <c r="L31" s="16">
        <v>3</v>
      </c>
      <c r="M31" s="8" t="s">
        <v>169</v>
      </c>
      <c r="N31" s="10"/>
    </row>
    <row r="32" spans="1:14" x14ac:dyDescent="0.2">
      <c r="A32" s="4" t="s">
        <v>104</v>
      </c>
      <c r="B32" s="4" t="s">
        <v>105</v>
      </c>
      <c r="C32" s="4" t="s">
        <v>106</v>
      </c>
      <c r="E32" s="5">
        <v>1</v>
      </c>
      <c r="F32" s="6">
        <v>25850</v>
      </c>
      <c r="G32" s="7" t="s">
        <v>17</v>
      </c>
      <c r="H32" s="7"/>
      <c r="I32" s="59">
        <v>494.59</v>
      </c>
      <c r="J32" s="9">
        <v>187</v>
      </c>
      <c r="K32" s="60">
        <v>74.19</v>
      </c>
      <c r="L32" s="16">
        <v>0</v>
      </c>
      <c r="M32" s="8" t="s">
        <v>164</v>
      </c>
      <c r="N32" s="10"/>
    </row>
    <row r="33" spans="1:14" x14ac:dyDescent="0.2">
      <c r="A33" s="4" t="s">
        <v>107</v>
      </c>
      <c r="B33" s="4" t="s">
        <v>108</v>
      </c>
      <c r="C33" s="4" t="s">
        <v>109</v>
      </c>
      <c r="E33" s="5">
        <v>2</v>
      </c>
      <c r="F33" s="6">
        <v>25934</v>
      </c>
      <c r="G33" s="7" t="s">
        <v>27</v>
      </c>
      <c r="H33" s="7"/>
      <c r="I33" s="59">
        <v>489.61</v>
      </c>
      <c r="J33" s="9">
        <v>187</v>
      </c>
      <c r="K33" s="60">
        <v>73.44</v>
      </c>
      <c r="L33" s="16">
        <v>1</v>
      </c>
      <c r="M33" s="8" t="s">
        <v>165</v>
      </c>
      <c r="N33" s="10"/>
    </row>
    <row r="34" spans="1:14" x14ac:dyDescent="0.2">
      <c r="A34" s="4" t="s">
        <v>110</v>
      </c>
      <c r="B34" s="4" t="s">
        <v>111</v>
      </c>
      <c r="C34" s="4" t="s">
        <v>112</v>
      </c>
      <c r="E34" s="5">
        <v>2</v>
      </c>
      <c r="F34" s="6">
        <v>26045</v>
      </c>
      <c r="G34" s="7" t="s">
        <v>23</v>
      </c>
      <c r="H34" s="7"/>
      <c r="I34" s="59">
        <v>629.02</v>
      </c>
      <c r="J34" s="9">
        <v>187</v>
      </c>
      <c r="K34" s="60">
        <v>94.35</v>
      </c>
      <c r="L34" s="16">
        <v>1</v>
      </c>
      <c r="M34" s="8" t="s">
        <v>166</v>
      </c>
      <c r="N34" s="10"/>
    </row>
    <row r="35" spans="1:14" x14ac:dyDescent="0.2">
      <c r="A35" s="4" t="s">
        <v>113</v>
      </c>
      <c r="B35" s="4" t="s">
        <v>114</v>
      </c>
      <c r="C35" s="4" t="s">
        <v>115</v>
      </c>
      <c r="E35" s="5">
        <v>2</v>
      </c>
      <c r="F35" s="6">
        <v>26162</v>
      </c>
      <c r="G35" s="7" t="s">
        <v>27</v>
      </c>
      <c r="H35" s="7"/>
      <c r="I35" s="59">
        <v>531.1</v>
      </c>
      <c r="J35" s="9">
        <v>195</v>
      </c>
      <c r="K35" s="60">
        <v>79.67</v>
      </c>
      <c r="L35" s="16">
        <v>1</v>
      </c>
      <c r="M35" s="8" t="s">
        <v>167</v>
      </c>
      <c r="N35" s="10"/>
    </row>
    <row r="36" spans="1:14" x14ac:dyDescent="0.2">
      <c r="A36" s="4" t="s">
        <v>116</v>
      </c>
      <c r="B36" s="4" t="s">
        <v>117</v>
      </c>
      <c r="C36" s="4" t="s">
        <v>13</v>
      </c>
      <c r="E36" s="5">
        <v>2</v>
      </c>
      <c r="F36" s="6">
        <v>26216</v>
      </c>
      <c r="G36" s="7" t="s">
        <v>14</v>
      </c>
      <c r="H36" s="7"/>
      <c r="I36" s="59">
        <v>534.41999999999996</v>
      </c>
      <c r="J36" s="9">
        <v>187</v>
      </c>
      <c r="K36" s="60">
        <v>80.16</v>
      </c>
      <c r="L36" s="16">
        <v>2</v>
      </c>
      <c r="M36" s="8" t="s">
        <v>168</v>
      </c>
      <c r="N36" s="10"/>
    </row>
    <row r="37" spans="1:14" x14ac:dyDescent="0.2">
      <c r="A37" s="4" t="s">
        <v>118</v>
      </c>
      <c r="B37" s="4" t="s">
        <v>119</v>
      </c>
      <c r="C37" s="4" t="s">
        <v>120</v>
      </c>
      <c r="E37" s="5">
        <v>2</v>
      </c>
      <c r="F37" s="6">
        <v>26219</v>
      </c>
      <c r="G37" s="7" t="s">
        <v>14</v>
      </c>
      <c r="H37" s="7"/>
      <c r="I37" s="59">
        <v>494.59</v>
      </c>
      <c r="J37" s="9">
        <v>187</v>
      </c>
      <c r="K37" s="60">
        <v>74.19</v>
      </c>
      <c r="L37" s="16">
        <v>2</v>
      </c>
      <c r="M37" s="8" t="s">
        <v>170</v>
      </c>
      <c r="N37" s="10"/>
    </row>
    <row r="38" spans="1:14" x14ac:dyDescent="0.2">
      <c r="A38" s="4" t="s">
        <v>121</v>
      </c>
      <c r="B38" s="4" t="s">
        <v>122</v>
      </c>
      <c r="C38" s="4" t="s">
        <v>123</v>
      </c>
      <c r="E38" s="5">
        <v>1</v>
      </c>
      <c r="F38" s="6">
        <v>26415</v>
      </c>
      <c r="G38" s="7" t="s">
        <v>14</v>
      </c>
      <c r="H38" s="7"/>
      <c r="I38" s="59">
        <v>501.23</v>
      </c>
      <c r="J38" s="9">
        <v>196</v>
      </c>
      <c r="K38" s="60">
        <v>75.180000000000007</v>
      </c>
      <c r="L38" s="16">
        <v>0</v>
      </c>
      <c r="M38" s="8" t="s">
        <v>161</v>
      </c>
      <c r="N38" s="10"/>
    </row>
    <row r="39" spans="1:14" x14ac:dyDescent="0.2">
      <c r="A39" s="4" t="s">
        <v>124</v>
      </c>
      <c r="B39" s="4" t="s">
        <v>125</v>
      </c>
      <c r="C39" s="4" t="s">
        <v>74</v>
      </c>
      <c r="D39" s="4" t="s">
        <v>126</v>
      </c>
      <c r="E39" s="5">
        <v>1</v>
      </c>
      <c r="F39" s="6">
        <v>26492</v>
      </c>
      <c r="G39" s="7" t="s">
        <v>27</v>
      </c>
      <c r="H39" s="7"/>
      <c r="I39" s="59">
        <v>516.16999999999996</v>
      </c>
      <c r="J39" s="9">
        <v>187</v>
      </c>
      <c r="K39" s="60">
        <v>77.430000000000007</v>
      </c>
      <c r="L39" s="16">
        <v>0</v>
      </c>
      <c r="M39" s="8" t="s">
        <v>171</v>
      </c>
      <c r="N39" s="10"/>
    </row>
    <row r="40" spans="1:14" x14ac:dyDescent="0.2">
      <c r="A40" s="4" t="s">
        <v>127</v>
      </c>
      <c r="B40" s="4" t="s">
        <v>128</v>
      </c>
      <c r="C40" s="4" t="s">
        <v>129</v>
      </c>
      <c r="E40" s="5">
        <v>2</v>
      </c>
      <c r="F40" s="6">
        <v>26661</v>
      </c>
      <c r="G40" s="7" t="s">
        <v>101</v>
      </c>
      <c r="H40" s="7"/>
      <c r="I40" s="59">
        <v>431.52</v>
      </c>
      <c r="J40" s="9">
        <v>187</v>
      </c>
      <c r="K40" s="60">
        <v>64.73</v>
      </c>
      <c r="L40" s="16">
        <v>1</v>
      </c>
      <c r="M40" s="8" t="s">
        <v>172</v>
      </c>
      <c r="N40" s="10"/>
    </row>
    <row r="41" spans="1:14" x14ac:dyDescent="0.2">
      <c r="A41" s="4" t="s">
        <v>130</v>
      </c>
      <c r="B41" s="4" t="s">
        <v>131</v>
      </c>
      <c r="C41" s="4" t="s">
        <v>132</v>
      </c>
      <c r="E41" s="5">
        <v>1</v>
      </c>
      <c r="F41" s="6">
        <v>26994</v>
      </c>
      <c r="G41" s="7" t="s">
        <v>101</v>
      </c>
      <c r="H41" s="7"/>
      <c r="I41" s="59">
        <v>517.83000000000004</v>
      </c>
      <c r="J41" s="9">
        <v>144.5</v>
      </c>
      <c r="K41" s="60">
        <v>77.67</v>
      </c>
      <c r="L41" s="16">
        <v>0</v>
      </c>
      <c r="M41" s="8" t="s">
        <v>163</v>
      </c>
      <c r="N41" s="10"/>
    </row>
    <row r="42" spans="1:14" x14ac:dyDescent="0.2">
      <c r="A42" s="4" t="s">
        <v>133</v>
      </c>
      <c r="B42" s="4" t="s">
        <v>134</v>
      </c>
      <c r="C42" s="4" t="s">
        <v>30</v>
      </c>
      <c r="E42" s="5">
        <v>3</v>
      </c>
      <c r="F42" s="6">
        <v>27086</v>
      </c>
      <c r="G42" s="7" t="s">
        <v>14</v>
      </c>
      <c r="H42" s="7"/>
      <c r="I42" s="59">
        <v>497.91</v>
      </c>
      <c r="J42" s="9">
        <v>187</v>
      </c>
      <c r="K42" s="60">
        <v>74.69</v>
      </c>
      <c r="L42" s="16">
        <v>3</v>
      </c>
      <c r="M42" s="8" t="s">
        <v>164</v>
      </c>
      <c r="N42" s="10"/>
    </row>
    <row r="43" spans="1:14" x14ac:dyDescent="0.2">
      <c r="A43" s="4" t="s">
        <v>135</v>
      </c>
      <c r="B43" s="4" t="s">
        <v>136</v>
      </c>
      <c r="C43" s="4" t="s">
        <v>100</v>
      </c>
      <c r="E43" s="5">
        <v>2</v>
      </c>
      <c r="F43" s="6">
        <v>28283</v>
      </c>
      <c r="G43" s="7" t="s">
        <v>101</v>
      </c>
      <c r="H43" s="7"/>
      <c r="I43" s="59">
        <v>464.71</v>
      </c>
      <c r="J43" s="9">
        <v>187</v>
      </c>
      <c r="K43" s="60">
        <v>69.709999999999994</v>
      </c>
      <c r="L43" s="16">
        <v>3</v>
      </c>
      <c r="M43" s="8" t="s">
        <v>171</v>
      </c>
      <c r="N43" s="10"/>
    </row>
    <row r="44" spans="1:14" x14ac:dyDescent="0.2">
      <c r="A44" s="4" t="s">
        <v>137</v>
      </c>
      <c r="B44" s="4" t="s">
        <v>138</v>
      </c>
      <c r="C44" s="4" t="s">
        <v>13</v>
      </c>
      <c r="E44" s="5">
        <v>4</v>
      </c>
      <c r="F44" s="6">
        <v>28831</v>
      </c>
      <c r="G44" s="7" t="s">
        <v>101</v>
      </c>
      <c r="H44" s="7"/>
      <c r="I44" s="59">
        <v>494.59</v>
      </c>
      <c r="J44" s="9">
        <v>187</v>
      </c>
      <c r="K44" s="60">
        <v>74.19</v>
      </c>
      <c r="L44" s="16">
        <v>0</v>
      </c>
      <c r="M44" s="8" t="s">
        <v>170</v>
      </c>
      <c r="N44" s="10"/>
    </row>
    <row r="45" spans="1:14" x14ac:dyDescent="0.2">
      <c r="A45" s="4" t="s">
        <v>139</v>
      </c>
      <c r="B45" s="4" t="s">
        <v>140</v>
      </c>
      <c r="C45" s="4" t="s">
        <v>141</v>
      </c>
      <c r="D45" s="4" t="s">
        <v>69</v>
      </c>
      <c r="E45" s="5">
        <v>2</v>
      </c>
      <c r="F45" s="6">
        <v>29139</v>
      </c>
      <c r="G45" s="7" t="s">
        <v>101</v>
      </c>
      <c r="H45" s="7"/>
      <c r="I45" s="59">
        <v>541.05999999999995</v>
      </c>
      <c r="J45" s="9">
        <v>187</v>
      </c>
      <c r="K45" s="60">
        <v>81.16</v>
      </c>
      <c r="L45" s="16">
        <v>2</v>
      </c>
      <c r="M45" s="8" t="s">
        <v>171</v>
      </c>
      <c r="N45" s="10"/>
    </row>
    <row r="46" spans="1:14" x14ac:dyDescent="0.2">
      <c r="A46" s="4" t="s">
        <v>156</v>
      </c>
      <c r="B46" s="4" t="s">
        <v>12</v>
      </c>
      <c r="C46" s="4" t="s">
        <v>13</v>
      </c>
      <c r="E46" s="5">
        <v>2</v>
      </c>
      <c r="F46" s="6">
        <v>29913</v>
      </c>
      <c r="G46" s="7" t="s">
        <v>14</v>
      </c>
      <c r="H46" s="7"/>
      <c r="I46" s="59">
        <v>501.23</v>
      </c>
      <c r="J46" s="9">
        <v>187</v>
      </c>
      <c r="K46" s="60">
        <v>75.180000000000007</v>
      </c>
      <c r="L46" s="16">
        <v>2</v>
      </c>
      <c r="M46" s="8" t="s">
        <v>167</v>
      </c>
      <c r="N46" s="10"/>
    </row>
    <row r="47" spans="1:14" x14ac:dyDescent="0.2">
      <c r="A47" s="4" t="s">
        <v>142</v>
      </c>
      <c r="B47" s="4" t="s">
        <v>143</v>
      </c>
      <c r="C47" s="4" t="s">
        <v>144</v>
      </c>
      <c r="E47" s="5">
        <v>2</v>
      </c>
      <c r="F47" s="6">
        <v>30632</v>
      </c>
      <c r="G47" s="7" t="s">
        <v>14</v>
      </c>
      <c r="H47" s="7"/>
      <c r="I47" s="59">
        <v>489.61</v>
      </c>
      <c r="J47" s="9">
        <v>187</v>
      </c>
      <c r="K47" s="60">
        <v>73.44</v>
      </c>
      <c r="L47" s="16">
        <v>2</v>
      </c>
      <c r="M47" s="8" t="s">
        <v>165</v>
      </c>
      <c r="N47" s="10"/>
    </row>
    <row r="48" spans="1:14" x14ac:dyDescent="0.2">
      <c r="A48" s="4" t="s">
        <v>145</v>
      </c>
      <c r="B48" s="4" t="s">
        <v>146</v>
      </c>
      <c r="C48" s="4" t="s">
        <v>147</v>
      </c>
      <c r="E48" s="5">
        <v>4</v>
      </c>
      <c r="F48" s="6">
        <v>30632</v>
      </c>
      <c r="G48" s="7" t="s">
        <v>17</v>
      </c>
      <c r="H48" s="7"/>
      <c r="I48" s="59">
        <v>537.74</v>
      </c>
      <c r="J48" s="9">
        <v>187</v>
      </c>
      <c r="K48" s="60">
        <v>80.66</v>
      </c>
      <c r="L48" s="16">
        <v>1</v>
      </c>
      <c r="M48" s="8" t="s">
        <v>169</v>
      </c>
      <c r="N48" s="10"/>
    </row>
    <row r="49" spans="1:14" x14ac:dyDescent="0.2">
      <c r="A49" s="4" t="s">
        <v>148</v>
      </c>
      <c r="B49" s="4" t="s">
        <v>149</v>
      </c>
      <c r="C49" s="4" t="s">
        <v>26</v>
      </c>
      <c r="E49" s="5">
        <v>2</v>
      </c>
      <c r="F49" s="6">
        <v>30798</v>
      </c>
      <c r="G49" s="7" t="s">
        <v>14</v>
      </c>
      <c r="H49" s="7"/>
      <c r="I49" s="59">
        <v>514.51</v>
      </c>
      <c r="J49" s="9">
        <v>144.5</v>
      </c>
      <c r="K49" s="60">
        <v>77.180000000000007</v>
      </c>
      <c r="L49" s="16">
        <v>1</v>
      </c>
      <c r="M49" s="8" t="s">
        <v>163</v>
      </c>
      <c r="N49" s="10"/>
    </row>
    <row r="50" spans="1:14" x14ac:dyDescent="0.2">
      <c r="A50" s="4" t="s">
        <v>150</v>
      </c>
      <c r="B50" s="4" t="s">
        <v>151</v>
      </c>
      <c r="C50" s="4" t="s">
        <v>26</v>
      </c>
      <c r="E50" s="5">
        <v>3</v>
      </c>
      <c r="F50" s="6">
        <v>31769</v>
      </c>
      <c r="G50" s="7" t="s">
        <v>14</v>
      </c>
      <c r="H50" s="7"/>
      <c r="I50" s="59">
        <v>509.53</v>
      </c>
      <c r="J50" s="9">
        <v>194</v>
      </c>
      <c r="K50" s="60">
        <v>76.430000000000007</v>
      </c>
      <c r="L50" s="16">
        <v>2</v>
      </c>
      <c r="M50" s="8" t="s">
        <v>170</v>
      </c>
      <c r="N50" s="10"/>
    </row>
    <row r="51" spans="1:14" x14ac:dyDescent="0.2">
      <c r="A51" s="4" t="s">
        <v>152</v>
      </c>
      <c r="B51" s="4" t="s">
        <v>153</v>
      </c>
      <c r="C51" s="4" t="s">
        <v>74</v>
      </c>
      <c r="E51" s="5">
        <v>2</v>
      </c>
      <c r="F51" s="6">
        <v>32032</v>
      </c>
      <c r="G51" s="7" t="s">
        <v>17</v>
      </c>
      <c r="H51" s="7"/>
      <c r="I51" s="59">
        <v>487.95</v>
      </c>
      <c r="J51" s="9">
        <v>192</v>
      </c>
      <c r="K51" s="60">
        <v>73.19</v>
      </c>
      <c r="L51" s="16">
        <v>1</v>
      </c>
      <c r="M51" s="8" t="s">
        <v>161</v>
      </c>
      <c r="N51" s="10"/>
    </row>
    <row r="52" spans="1:14" x14ac:dyDescent="0.2">
      <c r="A52" s="4" t="s">
        <v>154</v>
      </c>
      <c r="B52" s="4" t="s">
        <v>155</v>
      </c>
      <c r="C52" s="4" t="s">
        <v>100</v>
      </c>
      <c r="E52" s="5">
        <v>1</v>
      </c>
      <c r="F52" s="6">
        <v>32503</v>
      </c>
      <c r="G52" s="7" t="s">
        <v>101</v>
      </c>
      <c r="H52" s="7"/>
      <c r="I52" s="59">
        <v>458.08</v>
      </c>
      <c r="J52" s="9">
        <v>170</v>
      </c>
      <c r="K52" s="60">
        <v>68.709999999999994</v>
      </c>
      <c r="L52" s="16">
        <v>0</v>
      </c>
      <c r="M52" s="8" t="s">
        <v>169</v>
      </c>
      <c r="N52" s="10"/>
    </row>
    <row r="53" spans="1:14" x14ac:dyDescent="0.2">
      <c r="A53" s="4" t="s">
        <v>159</v>
      </c>
      <c r="B53" s="4" t="s">
        <v>15</v>
      </c>
      <c r="C53" s="4" t="s">
        <v>16</v>
      </c>
      <c r="E53" s="5">
        <v>1</v>
      </c>
      <c r="F53" s="6">
        <v>33068</v>
      </c>
      <c r="G53" s="7" t="s">
        <v>17</v>
      </c>
      <c r="H53" s="7"/>
      <c r="I53" s="59">
        <v>461.4</v>
      </c>
      <c r="J53" s="9">
        <v>187</v>
      </c>
      <c r="K53" s="60">
        <v>69.209999999999994</v>
      </c>
      <c r="L53" s="16">
        <v>0</v>
      </c>
      <c r="M53" s="8" t="s">
        <v>169</v>
      </c>
      <c r="N53" s="10"/>
    </row>
    <row r="55" spans="1:14" x14ac:dyDescent="0.2">
      <c r="A55" s="12"/>
      <c r="B55" s="13"/>
    </row>
    <row r="59" spans="1:14" x14ac:dyDescent="0.2">
      <c r="C59" s="12"/>
      <c r="D59" s="12"/>
      <c r="E59" s="12"/>
      <c r="F59" s="13"/>
      <c r="G59" s="12"/>
      <c r="H59" s="13"/>
      <c r="I59" s="13"/>
      <c r="J59" s="13"/>
      <c r="K59" s="13"/>
      <c r="L59" s="13"/>
    </row>
    <row r="60" spans="1:14" x14ac:dyDescent="0.2">
      <c r="E60" s="14"/>
      <c r="F60" s="15"/>
      <c r="G60" s="14"/>
      <c r="H60" s="14"/>
      <c r="L60" s="4"/>
    </row>
    <row r="61" spans="1:14" x14ac:dyDescent="0.2">
      <c r="E61" s="14"/>
      <c r="F61" s="15"/>
      <c r="G61" s="14"/>
      <c r="H61" s="14"/>
      <c r="L61" s="4"/>
    </row>
    <row r="62" spans="1:14" x14ac:dyDescent="0.2">
      <c r="E62" s="14"/>
      <c r="F62" s="15"/>
      <c r="G62" s="14"/>
      <c r="H62" s="14"/>
      <c r="L62" s="4"/>
    </row>
    <row r="63" spans="1:14" x14ac:dyDescent="0.2">
      <c r="E63" s="14"/>
      <c r="F63" s="15"/>
      <c r="G63" s="14"/>
      <c r="H63" s="14"/>
      <c r="L63" s="4"/>
    </row>
    <row r="64" spans="1:14" x14ac:dyDescent="0.2">
      <c r="E64" s="14"/>
      <c r="F64" s="15"/>
      <c r="G64" s="14"/>
      <c r="H64" s="14"/>
      <c r="L64" s="4"/>
    </row>
    <row r="12170" spans="1:1" x14ac:dyDescent="0.2">
      <c r="A12170" s="12"/>
    </row>
  </sheetData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Pracovné hárky</vt:lpstr>
      </vt:variant>
      <vt:variant>
        <vt:i4>21</vt:i4>
      </vt:variant>
      <vt:variant>
        <vt:lpstr>Pomenované rozsahy</vt:lpstr>
      </vt:variant>
      <vt:variant>
        <vt:i4>1</vt:i4>
      </vt:variant>
    </vt:vector>
  </HeadingPairs>
  <TitlesOfParts>
    <vt:vector size="22" baseType="lpstr">
      <vt:lpstr>H1</vt:lpstr>
      <vt:lpstr>H2</vt:lpstr>
      <vt:lpstr>H3</vt:lpstr>
      <vt:lpstr>Z0</vt:lpstr>
      <vt:lpstr>Z1</vt:lpstr>
      <vt:lpstr>Z2</vt:lpstr>
      <vt:lpstr>Z3</vt:lpstr>
      <vt:lpstr>Z4</vt:lpstr>
      <vt:lpstr>Z5</vt:lpstr>
      <vt:lpstr>M0</vt:lpstr>
      <vt:lpstr>M1</vt:lpstr>
      <vt:lpstr>M2</vt:lpstr>
      <vt:lpstr>M3</vt:lpstr>
      <vt:lpstr>M4</vt:lpstr>
      <vt:lpstr>DF1</vt:lpstr>
      <vt:lpstr>DF2</vt:lpstr>
      <vt:lpstr>DF3</vt:lpstr>
      <vt:lpstr>SP</vt:lpstr>
      <vt:lpstr>P</vt:lpstr>
      <vt:lpstr>Faktúra</vt:lpstr>
      <vt:lpstr>Zamestnanci</vt:lpstr>
      <vt:lpstr>Faktúra!Oblasť_tlače</vt:lpstr>
    </vt:vector>
  </TitlesOfParts>
  <Company>doma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Anna</cp:lastModifiedBy>
  <cp:lastPrinted>2010-01-07T21:42:30Z</cp:lastPrinted>
  <dcterms:created xsi:type="dcterms:W3CDTF">2008-11-19T19:28:05Z</dcterms:created>
  <dcterms:modified xsi:type="dcterms:W3CDTF">2012-11-23T19:14:14Z</dcterms:modified>
</cp:coreProperties>
</file>